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<sst xmlns="http://schemas.openxmlformats.org/spreadsheetml/2006/main" count="1055" uniqueCount="377">
  <si>
    <t>四川省南溪监狱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</si>
  <si>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</si>
  <si>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</si>
  <si>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</si>
  <si>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</si>
  <si>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</si>
  <si>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</si>
  <si>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</si>
  <si>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</si>
  <si>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</si>
  <si>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</si>
  <si>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</si>
  <si>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</si>
  <si>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</si>
  <si>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</si>
  <si>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</si>
  <si>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</si>
  <si>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</si>
  <si>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</si>
  <si>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</si>
  <si>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</si>
  <si>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</si>
  <si>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</si>
  <si>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</si>
  <si>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</si>
  <si>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</si>
  <si>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</si>
  <si>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</si>
  <si>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</si>
  <si>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</si>
  <si>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</si>
  <si>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</si>
  <si>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</si>
  <si>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</si>
  <si>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</si>
  <si>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</si>
  <si>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</si>
  <si>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</si>
  <si>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</si>
  <si>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</si>
  <si>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</si>
  <si>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</si>
  <si>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</si>
  <si>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</si>
  <si>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</si>
  <si>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</si>
  <si>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</si>
  <si>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</si>
  <si>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</si>
  <si>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</si>
  <si>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</si>
  <si>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</si>
  <si>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</si>
  <si>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</si>
  <si>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</si>
  <si>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</si>
  <si>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</si>
  <si>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</si>
  <si>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</si>
  <si>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</si>
  <si>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</si>
  <si>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</si>
  <si>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</si>
  <si>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</si>
  <si>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</si>
  <si>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</si>
  <si>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</si>
  <si>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</si>
  <si>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</si>
  <si>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</si>
  <si>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</si>
  <si>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</si>
  <si>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</si>
  <si>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</si>
  <si>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</si>
  <si>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</si>
  <si>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</si>
  <si>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</si>
  <si>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</si>
  <si>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</si>
  <si>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</si>
  <si>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</si>
  <si>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</si>
  <si>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07</t>
  </si>
  <si>
    <t>01</t>
  </si>
  <si>
    <t>208342</t>
  </si>
  <si>
    <t>行政运行</t>
  </si>
  <si>
    <t>02</t>
  </si>
  <si>
    <t>一般行政管理事务</t>
  </si>
  <si>
    <t>99</t>
  </si>
  <si>
    <t>其他监狱支出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</si>
  <si>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</si>
  <si>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</si>
  <si>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</si>
  <si>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</si>
  <si>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</si>
  <si>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</si>
  <si>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</si>
  <si>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</si>
  <si>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其他社会保障和就业支出</t>
  </si>
  <si>
    <t>210</t>
  </si>
  <si>
    <t>11</t>
  </si>
  <si>
    <t>行政单位医疗</t>
  </si>
  <si>
    <t>公务员医疗补助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</si>
  <si>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</si>
  <si>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</si>
  <si>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</si>
  <si>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</si>
  <si>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</si>
  <si>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</si>
  <si>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</si>
  <si>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</si>
  <si>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</si>
  <si>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</si>
  <si>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</si>
  <si>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</si>
  <si>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</si>
  <si>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</si>
  <si>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</si>
  <si>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</si>
  <si>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</si>
  <si>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</si>
  <si>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</si>
  <si>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</si>
  <si>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</si>
  <si>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</si>
  <si>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</si>
  <si>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</si>
  <si>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</si>
  <si>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</si>
  <si>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</si>
  <si>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</si>
  <si>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</si>
  <si>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</si>
  <si>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</si>
  <si>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</si>
  <si>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</si>
  <si>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</si>
  <si>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</si>
  <si>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</si>
  <si>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</si>
  <si>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</si>
  <si>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</si>
  <si>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</si>
  <si>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</si>
  <si>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</si>
  <si>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</si>
  <si>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</si>
  <si>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</si>
  <si>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</si>
  <si>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</si>
  <si>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</si>
  <si>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</si>
  <si>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</si>
  <si>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</si>
  <si>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</si>
  <si>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</si>
  <si>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</si>
  <si>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</si>
  <si>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</si>
  <si>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</si>
  <si>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</si>
  <si>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</si>
  <si>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</si>
  <si>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</si>
  <si>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</si>
  <si>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</si>
  <si>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</si>
  <si>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</si>
  <si>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</si>
  <si>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</si>
  <si>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</si>
  <si>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</si>
  <si>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</si>
  <si>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</si>
  <si>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</si>
  <si>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</si>
  <si>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</si>
  <si>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</si>
  <si>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</si>
  <si>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</si>
  <si>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</si>
  <si>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</si>
  <si>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</si>
  <si>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</si>
  <si>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</si>
  <si>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</si>
  <si>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</si>
  <si>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</si>
  <si>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</si>
  <si>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</si>
  <si>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</si>
  <si>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</si>
  <si>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</si>
  <si>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</si>
  <si>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</si>
  <si>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</si>
  <si>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</si>
  <si>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</si>
  <si>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</si>
  <si>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</si>
  <si>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</si>
  <si>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</si>
  <si>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</si>
  <si>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</si>
  <si>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</si>
  <si>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</si>
  <si>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</si>
  <si>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</si>
  <si>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</si>
  <si>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</si>
  <si>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</si>
  <si>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</si>
  <si>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</si>
  <si>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</si>
  <si>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</si>
  <si>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</si>
  <si>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</si>
  <si>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</si>
  <si>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</si>
  <si>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</si>
  <si>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</si>
  <si>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</si>
  <si>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</si>
  <si>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</si>
  <si>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</si>
  <si>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</si>
  <si>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</si>
  <si>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</si>
  <si>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</si>
  <si>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</si>
  <si>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</si>
  <si>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</si>
  <si>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</si>
  <si>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</si>
  <si>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</si>
  <si>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</si>
  <si>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</si>
  <si>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</si>
  <si>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</si>
  <si>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</si>
  <si>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</si>
  <si>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</si>
  <si>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</si>
  <si>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</si>
  <si>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</si>
  <si>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</si>
  <si>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</si>
  <si>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</si>
  <si>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</si>
  <si>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</si>
  <si>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</si>
  <si>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</si>
  <si>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</si>
  <si>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</si>
  <si>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</si>
  <si>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</si>
  <si>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</si>
  <si>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</si>
  <si>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</si>
  <si>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</si>
  <si>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</si>
  <si>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</si>
  <si>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</si>
  <si>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</si>
  <si>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</si>
  <si>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</si>
  <si>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</si>
  <si>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</si>
  <si>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</si>
  <si>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</si>
  <si>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</si>
  <si>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</si>
  <si>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</si>
  <si>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</si>
  <si>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</si>
  <si>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</si>
  <si>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</si>
  <si>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</si>
  <si>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</si>
  <si>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</si>
  <si>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</si>
  <si>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</si>
  <si>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</si>
  <si>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</si>
  <si>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</si>
  <si>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</si>
  <si>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</si>
  <si>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</si>
  <si>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</si>
  <si>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</si>
  <si>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</si>
  <si>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监狱</t>
  </si>
  <si>
    <t xml:space="preserve">    行政运行</t>
  </si>
  <si>
    <t xml:space="preserve">    一般行政管理事务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</si>
  <si>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</si>
  <si>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</si>
  <si>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</si>
  <si>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</si>
  <si>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</si>
  <si>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</si>
  <si>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</si>
  <si>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</si>
  <si>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</si>
  <si>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</si>
  <si>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</si>
  <si>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</si>
  <si>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</si>
  <si>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</si>
  <si>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</si>
  <si>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</si>
  <si>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</si>
  <si>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</si>
  <si>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</si>
  <si>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</si>
  <si>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</si>
  <si>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</si>
  <si>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</si>
  <si>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</si>
  <si>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</si>
  <si>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</si>
  <si>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</si>
  <si>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</si>
  <si>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</si>
  <si>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</si>
  <si>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</si>
  <si>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</si>
  <si>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</si>
  <si>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</si>
  <si>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</si>
  <si>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</si>
  <si>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</si>
  <si>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</si>
  <si>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</si>
  <si>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</si>
  <si>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</si>
  <si>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</si>
  <si>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14</t>
  </si>
  <si>
    <t xml:space="preserve">  租赁费</t>
  </si>
  <si>
    <t xml:space="preserve">  16</t>
  </si>
  <si>
    <t xml:space="preserve">  17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</si>
  <si>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</si>
  <si>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</si>
  <si>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</si>
  <si>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</si>
  <si>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</si>
  <si>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</si>
  <si>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</si>
  <si>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</si>
  <si>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</si>
  <si>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</si>
  <si>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</si>
  <si>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</si>
  <si>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</si>
  <si>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</si>
  <si>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</si>
  <si>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</si>
  <si>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</si>
  <si>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</si>
  <si>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</si>
  <si>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</si>
  <si>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</si>
  <si>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</si>
  <si>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</si>
  <si>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</si>
  <si>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</si>
  <si>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</si>
  <si>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</si>
  <si>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</si>
  <si>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</si>
  <si>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</si>
  <si>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</si>
  <si>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</si>
  <si>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</si>
  <si>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</si>
  <si>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说明：本表无数据</t>
  </si>
  <si>
    <t>说明：本表无数据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</si>
</sst>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3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0" fillId="18" borderId="1" applyNumberFormat="0" applyAlignment="0" applyProtection="0"/>
    <xf numFmtId="0" fontId="20" fillId="18" borderId="1" applyNumberFormat="0" applyAlignment="0" applyProtection="0"/>
    <xf numFmtId="0" fontId="21" fillId="19" borderId="2" applyNumberFormat="0" applyAlignment="0" applyProtection="0"/>
    <xf numFmtId="0" fontId="21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18" borderId="8" applyNumberFormat="0" applyAlignment="0" applyProtection="0"/>
    <xf numFmtId="0" fontId="19" fillId="18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3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18" borderId="1" applyNumberFormat="0" applyAlignment="0" applyProtection="0"/>
    <xf numFmtId="0" fontId="21" fillId="19" borderId="2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19" fillId="18" borderId="8" applyNumberFormat="0" applyAlignment="0" applyProtection="0"/>
    <xf numFmtId="0" fontId="18" fillId="9" borderId="1" applyNumberFormat="0" applyAlignment="0" applyProtection="0"/>
    <xf numFmtId="0" fontId="35" fillId="0" borderId="0" applyNumberFormat="0" applyFill="0" applyBorder="0" applyAlignment="0" applyProtection="0"/>
    <xf numFmtId="0" fontId="0" fillId="3" borderId="7" applyNumberFormat="0" applyFont="0" applyAlignment="0" applyProtection="0"/>
  </cellStyleXfs>
  <cellXfs count="160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 applyProtection="1">
      <alignment vertical="center" wrapText="1"/>
      <protection/>
    </xf>
    <xf numFmtId="185" fontId="10" fillId="0" borderId="16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185" fontId="10" fillId="0" borderId="14" xfId="0" applyNumberFormat="1" applyFont="1" applyFill="1" applyBorder="1" applyAlignment="1" applyProtection="1">
      <alignment vertical="center" wrapText="1"/>
      <protection/>
    </xf>
    <xf numFmtId="1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vertical="center"/>
    </xf>
    <xf numFmtId="185" fontId="10" fillId="0" borderId="14" xfId="0" applyNumberFormat="1" applyFont="1" applyFill="1" applyBorder="1" applyAlignment="1">
      <alignment horizontal="right" vertical="center" wrapText="1"/>
    </xf>
    <xf numFmtId="185" fontId="10" fillId="0" borderId="14" xfId="0" applyNumberFormat="1" applyFont="1" applyFill="1" applyBorder="1" applyAlignment="1">
      <alignment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185" fontId="10" fillId="0" borderId="15" xfId="0" applyNumberFormat="1" applyFont="1" applyFill="1" applyBorder="1" applyAlignment="1">
      <alignment horizontal="right" vertical="center" wrapText="1"/>
    </xf>
    <xf numFmtId="185" fontId="10" fillId="0" borderId="15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18" borderId="0" xfId="0" applyNumberFormat="1" applyFont="1" applyFill="1" applyAlignment="1">
      <alignment/>
    </xf>
    <xf numFmtId="0" fontId="9" fillId="18" borderId="0" xfId="0" applyNumberFormat="1" applyFont="1" applyFill="1" applyAlignment="1">
      <alignment/>
    </xf>
    <xf numFmtId="0" fontId="7" fillId="18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18" borderId="0" xfId="0" applyNumberFormat="1" applyFont="1" applyFill="1" applyAlignment="1">
      <alignment/>
    </xf>
    <xf numFmtId="0" fontId="0" fillId="18" borderId="0" xfId="0" applyNumberFormat="1" applyFont="1" applyFill="1" applyAlignment="1">
      <alignment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18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185" fontId="7" fillId="0" borderId="17" xfId="0" applyNumberFormat="1" applyFont="1" applyFill="1" applyBorder="1" applyAlignment="1" applyProtection="1">
      <alignment vertical="center" wrapText="1"/>
      <protection/>
    </xf>
    <xf numFmtId="185" fontId="7" fillId="0" borderId="15" xfId="0" applyNumberFormat="1" applyFont="1" applyFill="1" applyBorder="1" applyAlignment="1" applyProtection="1">
      <alignment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10" fillId="18" borderId="0" xfId="0" applyNumberFormat="1" applyFont="1" applyFill="1" applyAlignment="1">
      <alignment/>
    </xf>
    <xf numFmtId="0" fontId="10" fillId="18" borderId="0" xfId="0" applyNumberFormat="1" applyFont="1" applyFill="1" applyAlignment="1">
      <alignment horizontal="right" vertical="center"/>
    </xf>
    <xf numFmtId="0" fontId="10" fillId="18" borderId="0" xfId="0" applyNumberFormat="1" applyFont="1" applyFill="1" applyAlignment="1">
      <alignment/>
    </xf>
    <xf numFmtId="0" fontId="10" fillId="18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1" fontId="10" fillId="0" borderId="17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19" xfId="0" applyNumberFormat="1" applyFont="1" applyFill="1" applyBorder="1" applyAlignment="1">
      <alignment horizontal="right" vertical="center" wrapText="1"/>
    </xf>
    <xf numFmtId="0" fontId="7" fillId="18" borderId="0" xfId="0" applyNumberFormat="1" applyFont="1" applyFill="1" applyAlignment="1">
      <alignment horizontal="right" vertical="center"/>
    </xf>
    <xf numFmtId="0" fontId="0" fillId="18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18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3" xfId="0" applyNumberFormat="1" applyFont="1" applyFill="1" applyBorder="1" applyAlignment="1" applyProtection="1">
      <alignment vertical="center" wrapText="1"/>
      <protection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185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Continuous" vertical="center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18" borderId="15" xfId="0" applyNumberFormat="1" applyFont="1" applyFill="1" applyBorder="1" applyAlignment="1" applyProtection="1">
      <alignment horizontal="center" vertical="center" wrapText="1"/>
      <protection/>
    </xf>
    <xf numFmtId="0" fontId="7" fillId="18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 applyProtection="1">
      <alignment horizontal="center" vertical="center" wrapText="1"/>
      <protection/>
    </xf>
    <xf numFmtId="186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18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18" borderId="23" xfId="0" applyNumberFormat="1" applyFont="1" applyFill="1" applyBorder="1" applyAlignment="1" applyProtection="1">
      <alignment horizontal="center" vertical="center"/>
      <protection/>
    </xf>
    <xf numFmtId="0" fontId="10" fillId="18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18" borderId="23" xfId="0" applyNumberFormat="1" applyFont="1" applyFill="1" applyBorder="1" applyAlignment="1" applyProtection="1">
      <alignment horizontal="center" vertical="center"/>
      <protection/>
    </xf>
    <xf numFmtId="0" fontId="7" fillId="18" borderId="15" xfId="0" applyNumberFormat="1" applyFont="1" applyFill="1" applyBorder="1" applyAlignment="1" applyProtection="1">
      <alignment horizontal="center" vertical="center"/>
      <protection/>
    </xf>
    <xf numFmtId="0" fontId="7" fillId="18" borderId="16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18" borderId="30" xfId="0" applyNumberFormat="1" applyFont="1" applyFill="1" applyBorder="1" applyAlignment="1" applyProtection="1">
      <alignment horizontal="center" vertical="center"/>
      <protection/>
    </xf>
    <xf numFmtId="0" fontId="7" fillId="18" borderId="32" xfId="0" applyNumberFormat="1" applyFont="1" applyFill="1" applyBorder="1" applyAlignment="1" applyProtection="1">
      <alignment horizontal="center" vertical="center"/>
      <protection/>
    </xf>
    <xf numFmtId="0" fontId="7" fillId="18" borderId="31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89"/>
      <c r="F1" s="11"/>
      <c r="G1" s="11"/>
      <c r="H1" s="8" t="s">
        <v>358</v>
      </c>
    </row>
    <row r="2" spans="1:8" ht="25.5" customHeight="1">
      <c r="A2" s="101" t="s">
        <v>359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93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4" t="s">
        <v>360</v>
      </c>
      <c r="B4" s="144" t="s">
        <v>361</v>
      </c>
      <c r="C4" s="104" t="s">
        <v>362</v>
      </c>
      <c r="D4" s="104"/>
      <c r="E4" s="105"/>
      <c r="F4" s="105"/>
      <c r="G4" s="105"/>
      <c r="H4" s="104"/>
    </row>
    <row r="5" spans="1:8" ht="19.5" customHeight="1">
      <c r="A5" s="144"/>
      <c r="B5" s="144"/>
      <c r="C5" s="135" t="s">
        <v>59</v>
      </c>
      <c r="D5" s="117" t="s">
        <v>232</v>
      </c>
      <c r="E5" s="130" t="s">
        <v>363</v>
      </c>
      <c r="F5" s="150"/>
      <c r="G5" s="131"/>
      <c r="H5" s="155" t="s">
        <v>237</v>
      </c>
    </row>
    <row r="6" spans="1:8" ht="33.75" customHeight="1">
      <c r="A6" s="109"/>
      <c r="B6" s="109"/>
      <c r="C6" s="156"/>
      <c r="D6" s="107"/>
      <c r="E6" s="80" t="s">
        <v>74</v>
      </c>
      <c r="F6" s="94" t="s">
        <v>364</v>
      </c>
      <c r="G6" s="82" t="s">
        <v>365</v>
      </c>
      <c r="H6" s="149"/>
    </row>
    <row r="7" spans="1:8" ht="19.5" customHeight="1">
      <c r="A7" s="50" t="s">
        <v>85</v>
      </c>
      <c r="B7" s="86" t="s">
        <v>0</v>
      </c>
      <c r="C7" s="53">
        <f>SUM(D7,F7:H7)</f>
        <v>23</v>
      </c>
      <c r="D7" s="51">
        <v>0</v>
      </c>
      <c r="E7" s="51">
        <f>SUM(F7:G7)</f>
        <v>22</v>
      </c>
      <c r="F7" s="51">
        <v>0</v>
      </c>
      <c r="G7" s="52">
        <v>22</v>
      </c>
      <c r="H7" s="95">
        <v>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7" t="s">
        <v>366</v>
      </c>
    </row>
    <row r="2" spans="1:8" ht="19.5" customHeight="1">
      <c r="A2" s="101" t="s">
        <v>367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39" t="s">
        <v>368</v>
      </c>
      <c r="B3" s="40"/>
      <c r="C3" s="40"/>
      <c r="D3" s="40"/>
      <c r="E3" s="40"/>
      <c r="F3" s="96"/>
      <c r="G3" s="96"/>
      <c r="H3" s="8" t="s">
        <v>5</v>
      </c>
    </row>
    <row r="4" spans="1:8" ht="19.5" customHeight="1">
      <c r="A4" s="110" t="s">
        <v>58</v>
      </c>
      <c r="B4" s="111"/>
      <c r="C4" s="111"/>
      <c r="D4" s="111"/>
      <c r="E4" s="112"/>
      <c r="F4" s="157" t="s">
        <v>369</v>
      </c>
      <c r="G4" s="104"/>
      <c r="H4" s="104"/>
    </row>
    <row r="5" spans="1:8" ht="19.5" customHeight="1">
      <c r="A5" s="110" t="s">
        <v>69</v>
      </c>
      <c r="B5" s="111"/>
      <c r="C5" s="112"/>
      <c r="D5" s="158" t="s">
        <v>70</v>
      </c>
      <c r="E5" s="117" t="s">
        <v>112</v>
      </c>
      <c r="F5" s="106" t="s">
        <v>59</v>
      </c>
      <c r="G5" s="106" t="s">
        <v>108</v>
      </c>
      <c r="H5" s="104" t="s">
        <v>109</v>
      </c>
    </row>
    <row r="6" spans="1:8" ht="19.5" customHeight="1">
      <c r="A6" s="46" t="s">
        <v>79</v>
      </c>
      <c r="B6" s="45" t="s">
        <v>80</v>
      </c>
      <c r="C6" s="47" t="s">
        <v>81</v>
      </c>
      <c r="D6" s="159"/>
      <c r="E6" s="109"/>
      <c r="F6" s="107"/>
      <c r="G6" s="107"/>
      <c r="H6" s="105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ht="15.75" customHeight="1">
      <c r="A17" t="s">
        <v>375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89"/>
      <c r="F1" s="11"/>
      <c r="G1" s="11"/>
      <c r="H1" s="8" t="s">
        <v>370</v>
      </c>
    </row>
    <row r="2" spans="1:8" ht="25.5" customHeight="1">
      <c r="A2" s="101" t="s">
        <v>371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93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4" t="s">
        <v>360</v>
      </c>
      <c r="B4" s="144" t="s">
        <v>361</v>
      </c>
      <c r="C4" s="104" t="s">
        <v>362</v>
      </c>
      <c r="D4" s="104"/>
      <c r="E4" s="104"/>
      <c r="F4" s="104"/>
      <c r="G4" s="104"/>
      <c r="H4" s="104"/>
    </row>
    <row r="5" spans="1:8" ht="19.5" customHeight="1">
      <c r="A5" s="144"/>
      <c r="B5" s="144"/>
      <c r="C5" s="135" t="s">
        <v>59</v>
      </c>
      <c r="D5" s="117" t="s">
        <v>232</v>
      </c>
      <c r="E5" s="97" t="s">
        <v>363</v>
      </c>
      <c r="F5" s="98"/>
      <c r="G5" s="98"/>
      <c r="H5" s="148" t="s">
        <v>237</v>
      </c>
    </row>
    <row r="6" spans="1:8" ht="33.75" customHeight="1">
      <c r="A6" s="109"/>
      <c r="B6" s="109"/>
      <c r="C6" s="156"/>
      <c r="D6" s="107"/>
      <c r="E6" s="80" t="s">
        <v>74</v>
      </c>
      <c r="F6" s="94" t="s">
        <v>364</v>
      </c>
      <c r="G6" s="82" t="s">
        <v>365</v>
      </c>
      <c r="H6" s="149"/>
    </row>
    <row r="7" spans="1:8" ht="19.5" customHeight="1">
      <c r="A7" s="50" t="s">
        <v>38</v>
      </c>
      <c r="B7" s="86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5" t="s">
        <v>38</v>
      </c>
    </row>
    <row r="8" spans="1:8" ht="19.5" customHeight="1">
      <c r="A8" s="50" t="s">
        <v>38</v>
      </c>
      <c r="B8" s="86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5" t="s">
        <v>38</v>
      </c>
    </row>
    <row r="9" spans="1:8" ht="19.5" customHeight="1">
      <c r="A9" s="50" t="s">
        <v>38</v>
      </c>
      <c r="B9" s="86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5" t="s">
        <v>38</v>
      </c>
    </row>
    <row r="10" spans="1:8" ht="19.5" customHeight="1">
      <c r="A10" s="50" t="s">
        <v>38</v>
      </c>
      <c r="B10" s="86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5" t="s">
        <v>38</v>
      </c>
    </row>
    <row r="11" spans="1:8" ht="19.5" customHeight="1">
      <c r="A11" s="50" t="s">
        <v>38</v>
      </c>
      <c r="B11" s="86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5" t="s">
        <v>38</v>
      </c>
    </row>
    <row r="12" spans="1:8" ht="19.5" customHeight="1">
      <c r="A12" s="50" t="s">
        <v>38</v>
      </c>
      <c r="B12" s="86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5" t="s">
        <v>38</v>
      </c>
    </row>
    <row r="13" spans="1:8" ht="19.5" customHeight="1">
      <c r="A13" s="50" t="s">
        <v>38</v>
      </c>
      <c r="B13" s="86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5" t="s">
        <v>38</v>
      </c>
    </row>
    <row r="14" spans="1:8" ht="19.5" customHeight="1">
      <c r="A14" s="50" t="s">
        <v>38</v>
      </c>
      <c r="B14" s="86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5" t="s">
        <v>38</v>
      </c>
    </row>
    <row r="15" spans="1:8" ht="19.5" customHeight="1">
      <c r="A15" s="50" t="s">
        <v>38</v>
      </c>
      <c r="B15" s="86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5" t="s">
        <v>38</v>
      </c>
    </row>
    <row r="16" spans="1:8" ht="19.5" customHeight="1">
      <c r="A16" s="50" t="s">
        <v>38</v>
      </c>
      <c r="B16" s="86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5" t="s">
        <v>38</v>
      </c>
    </row>
    <row r="17" ht="18" customHeight="1">
      <c r="A17" t="s">
        <v>375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21" sqref="D2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7" t="s">
        <v>372</v>
      </c>
    </row>
    <row r="2" spans="1:8" ht="19.5" customHeight="1">
      <c r="A2" s="101" t="s">
        <v>373</v>
      </c>
      <c r="B2" s="101"/>
      <c r="C2" s="101"/>
      <c r="D2" s="101"/>
      <c r="E2" s="101"/>
      <c r="F2" s="101"/>
      <c r="G2" s="101"/>
      <c r="H2" s="101"/>
    </row>
    <row r="3" spans="1:8" ht="19.5" customHeight="1">
      <c r="A3" s="39" t="s">
        <v>0</v>
      </c>
      <c r="B3" s="40"/>
      <c r="C3" s="40"/>
      <c r="D3" s="40"/>
      <c r="E3" s="40"/>
      <c r="F3" s="96"/>
      <c r="G3" s="96"/>
      <c r="H3" s="8" t="s">
        <v>5</v>
      </c>
    </row>
    <row r="4" spans="1:8" ht="19.5" customHeight="1">
      <c r="A4" s="110" t="s">
        <v>58</v>
      </c>
      <c r="B4" s="111"/>
      <c r="C4" s="111"/>
      <c r="D4" s="111"/>
      <c r="E4" s="112"/>
      <c r="F4" s="157" t="s">
        <v>374</v>
      </c>
      <c r="G4" s="104"/>
      <c r="H4" s="104"/>
    </row>
    <row r="5" spans="1:8" ht="19.5" customHeight="1">
      <c r="A5" s="110" t="s">
        <v>69</v>
      </c>
      <c r="B5" s="111"/>
      <c r="C5" s="112"/>
      <c r="D5" s="158" t="s">
        <v>70</v>
      </c>
      <c r="E5" s="117" t="s">
        <v>112</v>
      </c>
      <c r="F5" s="106" t="s">
        <v>59</v>
      </c>
      <c r="G5" s="106" t="s">
        <v>108</v>
      </c>
      <c r="H5" s="104" t="s">
        <v>109</v>
      </c>
    </row>
    <row r="6" spans="1:8" ht="19.5" customHeight="1">
      <c r="A6" s="46" t="s">
        <v>79</v>
      </c>
      <c r="B6" s="45" t="s">
        <v>80</v>
      </c>
      <c r="C6" s="47" t="s">
        <v>81</v>
      </c>
      <c r="D6" s="159"/>
      <c r="E6" s="109"/>
      <c r="F6" s="107"/>
      <c r="G6" s="107"/>
      <c r="H6" s="105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ht="20.25" customHeight="1">
      <c r="A17" t="s">
        <v>376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B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1" t="s">
        <v>4</v>
      </c>
      <c r="B2" s="101"/>
      <c r="C2" s="101"/>
      <c r="D2" s="101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2" t="s">
        <v>6</v>
      </c>
      <c r="B4" s="103"/>
      <c r="C4" s="102" t="s">
        <v>7</v>
      </c>
      <c r="D4" s="103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1482.67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1067.64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1.45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210.74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101.04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115.11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1482.67</v>
      </c>
      <c r="C37" s="25" t="s">
        <v>48</v>
      </c>
      <c r="D37" s="24">
        <f>SUM(D6:D35)</f>
        <v>1495.98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13.31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1495.98</v>
      </c>
      <c r="C42" s="29" t="s">
        <v>55</v>
      </c>
      <c r="D42" s="31">
        <f>SUM(D37,D38,D40)</f>
        <v>1495.98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0" t="s">
        <v>58</v>
      </c>
      <c r="B4" s="111"/>
      <c r="C4" s="111"/>
      <c r="D4" s="111"/>
      <c r="E4" s="112"/>
      <c r="F4" s="118" t="s">
        <v>59</v>
      </c>
      <c r="G4" s="104" t="s">
        <v>60</v>
      </c>
      <c r="H4" s="106" t="s">
        <v>61</v>
      </c>
      <c r="I4" s="106" t="s">
        <v>62</v>
      </c>
      <c r="J4" s="106" t="s">
        <v>63</v>
      </c>
      <c r="K4" s="106" t="s">
        <v>64</v>
      </c>
      <c r="L4" s="106"/>
      <c r="M4" s="116" t="s">
        <v>65</v>
      </c>
      <c r="N4" s="119" t="s">
        <v>66</v>
      </c>
      <c r="O4" s="120"/>
      <c r="P4" s="120"/>
      <c r="Q4" s="120"/>
      <c r="R4" s="121"/>
      <c r="S4" s="118" t="s">
        <v>67</v>
      </c>
      <c r="T4" s="106" t="s">
        <v>68</v>
      </c>
    </row>
    <row r="5" spans="1:20" ht="19.5" customHeight="1">
      <c r="A5" s="110" t="s">
        <v>69</v>
      </c>
      <c r="B5" s="111"/>
      <c r="C5" s="112"/>
      <c r="D5" s="108" t="s">
        <v>70</v>
      </c>
      <c r="E5" s="117" t="s">
        <v>71</v>
      </c>
      <c r="F5" s="106"/>
      <c r="G5" s="104"/>
      <c r="H5" s="106"/>
      <c r="I5" s="106"/>
      <c r="J5" s="106"/>
      <c r="K5" s="113" t="s">
        <v>72</v>
      </c>
      <c r="L5" s="106" t="s">
        <v>73</v>
      </c>
      <c r="M5" s="99"/>
      <c r="N5" s="115" t="s">
        <v>74</v>
      </c>
      <c r="O5" s="115" t="s">
        <v>75</v>
      </c>
      <c r="P5" s="115" t="s">
        <v>76</v>
      </c>
      <c r="Q5" s="115" t="s">
        <v>77</v>
      </c>
      <c r="R5" s="115" t="s">
        <v>78</v>
      </c>
      <c r="S5" s="106"/>
      <c r="T5" s="106"/>
    </row>
    <row r="6" spans="1:20" ht="30.75" customHeight="1">
      <c r="A6" s="45" t="s">
        <v>79</v>
      </c>
      <c r="B6" s="46" t="s">
        <v>80</v>
      </c>
      <c r="C6" s="47" t="s">
        <v>81</v>
      </c>
      <c r="D6" s="109"/>
      <c r="E6" s="109"/>
      <c r="F6" s="107"/>
      <c r="G6" s="105"/>
      <c r="H6" s="107"/>
      <c r="I6" s="107"/>
      <c r="J6" s="107"/>
      <c r="K6" s="114"/>
      <c r="L6" s="107"/>
      <c r="M6" s="100"/>
      <c r="N6" s="107"/>
      <c r="O6" s="107"/>
      <c r="P6" s="107"/>
      <c r="Q6" s="107"/>
      <c r="R6" s="107"/>
      <c r="S6" s="107"/>
      <c r="T6" s="107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1495.98</v>
      </c>
      <c r="G7" s="51">
        <v>13.31</v>
      </c>
      <c r="H7" s="51">
        <v>1482.67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7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1037.83</v>
      </c>
      <c r="G8" s="51">
        <v>0</v>
      </c>
      <c r="H8" s="51">
        <v>1037.83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82</v>
      </c>
      <c r="B9" s="50" t="s">
        <v>83</v>
      </c>
      <c r="C9" s="50" t="s">
        <v>87</v>
      </c>
      <c r="D9" s="50" t="s">
        <v>85</v>
      </c>
      <c r="E9" s="50" t="s">
        <v>88</v>
      </c>
      <c r="F9" s="51">
        <v>9.8</v>
      </c>
      <c r="G9" s="51">
        <v>0</v>
      </c>
      <c r="H9" s="51">
        <v>9.8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82</v>
      </c>
      <c r="B10" s="50" t="s">
        <v>83</v>
      </c>
      <c r="C10" s="50" t="s">
        <v>89</v>
      </c>
      <c r="D10" s="50" t="s">
        <v>85</v>
      </c>
      <c r="E10" s="50" t="s">
        <v>90</v>
      </c>
      <c r="F10" s="51">
        <v>20.01</v>
      </c>
      <c r="G10" s="51">
        <v>0</v>
      </c>
      <c r="H10" s="51">
        <v>20.01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91</v>
      </c>
      <c r="B11" s="50" t="s">
        <v>92</v>
      </c>
      <c r="C11" s="50" t="s">
        <v>93</v>
      </c>
      <c r="D11" s="50" t="s">
        <v>85</v>
      </c>
      <c r="E11" s="50" t="s">
        <v>94</v>
      </c>
      <c r="F11" s="51">
        <v>1.45</v>
      </c>
      <c r="G11" s="51">
        <v>0</v>
      </c>
      <c r="H11" s="51">
        <v>1.45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95</v>
      </c>
      <c r="B12" s="50" t="s">
        <v>96</v>
      </c>
      <c r="C12" s="50" t="s">
        <v>84</v>
      </c>
      <c r="D12" s="50" t="s">
        <v>85</v>
      </c>
      <c r="E12" s="50" t="s">
        <v>97</v>
      </c>
      <c r="F12" s="51">
        <v>77.5</v>
      </c>
      <c r="G12" s="51">
        <v>13.31</v>
      </c>
      <c r="H12" s="51">
        <v>64.19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95</v>
      </c>
      <c r="B13" s="50" t="s">
        <v>96</v>
      </c>
      <c r="C13" s="50" t="s">
        <v>96</v>
      </c>
      <c r="D13" s="50" t="s">
        <v>85</v>
      </c>
      <c r="E13" s="50" t="s">
        <v>98</v>
      </c>
      <c r="F13" s="51">
        <v>113.26</v>
      </c>
      <c r="G13" s="51">
        <v>0</v>
      </c>
      <c r="H13" s="51">
        <v>113.26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95</v>
      </c>
      <c r="B14" s="50" t="s">
        <v>89</v>
      </c>
      <c r="C14" s="50" t="s">
        <v>89</v>
      </c>
      <c r="D14" s="50" t="s">
        <v>85</v>
      </c>
      <c r="E14" s="50" t="s">
        <v>99</v>
      </c>
      <c r="F14" s="51">
        <v>19.98</v>
      </c>
      <c r="G14" s="51">
        <v>0</v>
      </c>
      <c r="H14" s="51">
        <v>19.98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100</v>
      </c>
      <c r="B15" s="50" t="s">
        <v>101</v>
      </c>
      <c r="C15" s="50" t="s">
        <v>84</v>
      </c>
      <c r="D15" s="50" t="s">
        <v>85</v>
      </c>
      <c r="E15" s="50" t="s">
        <v>102</v>
      </c>
      <c r="F15" s="51">
        <v>82.24</v>
      </c>
      <c r="G15" s="51">
        <v>0</v>
      </c>
      <c r="H15" s="51">
        <v>82.24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  <row r="16" spans="1:20" ht="19.5" customHeight="1">
      <c r="A16" s="50" t="s">
        <v>100</v>
      </c>
      <c r="B16" s="50" t="s">
        <v>101</v>
      </c>
      <c r="C16" s="50" t="s">
        <v>93</v>
      </c>
      <c r="D16" s="50" t="s">
        <v>85</v>
      </c>
      <c r="E16" s="50" t="s">
        <v>103</v>
      </c>
      <c r="F16" s="51">
        <v>18.8</v>
      </c>
      <c r="G16" s="51">
        <v>0</v>
      </c>
      <c r="H16" s="51">
        <v>18.8</v>
      </c>
      <c r="I16" s="51">
        <v>0</v>
      </c>
      <c r="J16" s="52">
        <v>0</v>
      </c>
      <c r="K16" s="53">
        <v>0</v>
      </c>
      <c r="L16" s="51">
        <v>0</v>
      </c>
      <c r="M16" s="52">
        <v>0</v>
      </c>
      <c r="N16" s="53">
        <f t="shared" si="0"/>
        <v>0</v>
      </c>
      <c r="O16" s="51">
        <v>0</v>
      </c>
      <c r="P16" s="51">
        <v>0</v>
      </c>
      <c r="Q16" s="51">
        <v>0</v>
      </c>
      <c r="R16" s="52">
        <v>0</v>
      </c>
      <c r="S16" s="53">
        <v>0</v>
      </c>
      <c r="T16" s="52">
        <v>0</v>
      </c>
    </row>
    <row r="17" spans="1:20" ht="19.5" customHeight="1">
      <c r="A17" s="50" t="s">
        <v>104</v>
      </c>
      <c r="B17" s="50" t="s">
        <v>87</v>
      </c>
      <c r="C17" s="50" t="s">
        <v>84</v>
      </c>
      <c r="D17" s="50" t="s">
        <v>85</v>
      </c>
      <c r="E17" s="50" t="s">
        <v>105</v>
      </c>
      <c r="F17" s="51">
        <v>115.11</v>
      </c>
      <c r="G17" s="51">
        <v>0</v>
      </c>
      <c r="H17" s="51">
        <v>115.11</v>
      </c>
      <c r="I17" s="51">
        <v>0</v>
      </c>
      <c r="J17" s="52">
        <v>0</v>
      </c>
      <c r="K17" s="53">
        <v>0</v>
      </c>
      <c r="L17" s="51">
        <v>0</v>
      </c>
      <c r="M17" s="52">
        <v>0</v>
      </c>
      <c r="N17" s="53">
        <f t="shared" si="0"/>
        <v>0</v>
      </c>
      <c r="O17" s="51">
        <v>0</v>
      </c>
      <c r="P17" s="51">
        <v>0</v>
      </c>
      <c r="Q17" s="51">
        <v>0</v>
      </c>
      <c r="R17" s="52">
        <v>0</v>
      </c>
      <c r="S17" s="53">
        <v>0</v>
      </c>
      <c r="T17" s="52">
        <v>0</v>
      </c>
    </row>
  </sheetData>
  <sheetProtection/>
  <mergeCells count="22">
    <mergeCell ref="N4:R4"/>
    <mergeCell ref="N5:N6"/>
    <mergeCell ref="M4:M6"/>
    <mergeCell ref="K4:L4"/>
    <mergeCell ref="T4:T6"/>
    <mergeCell ref="E5:E6"/>
    <mergeCell ref="F4:F6"/>
    <mergeCell ref="S4:S6"/>
    <mergeCell ref="J4:J6"/>
    <mergeCell ref="I4:I6"/>
    <mergeCell ref="R5:R6"/>
    <mergeCell ref="O5:O6"/>
    <mergeCell ref="G4:G6"/>
    <mergeCell ref="H4:H6"/>
    <mergeCell ref="A2:T2"/>
    <mergeCell ref="D5:D6"/>
    <mergeCell ref="A5:C5"/>
    <mergeCell ref="K5:K6"/>
    <mergeCell ref="L5:L6"/>
    <mergeCell ref="P5:P6"/>
    <mergeCell ref="Q5:Q6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E14" sqref="E1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106</v>
      </c>
    </row>
    <row r="2" spans="1:10" ht="19.5" customHeight="1">
      <c r="A2" s="101" t="s">
        <v>107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2" t="s">
        <v>58</v>
      </c>
      <c r="B4" s="129"/>
      <c r="C4" s="129"/>
      <c r="D4" s="129"/>
      <c r="E4" s="103"/>
      <c r="F4" s="126" t="s">
        <v>59</v>
      </c>
      <c r="G4" s="127" t="s">
        <v>108</v>
      </c>
      <c r="H4" s="128" t="s">
        <v>109</v>
      </c>
      <c r="I4" s="128" t="s">
        <v>110</v>
      </c>
      <c r="J4" s="122" t="s">
        <v>111</v>
      </c>
    </row>
    <row r="5" spans="1:10" ht="19.5" customHeight="1">
      <c r="A5" s="102" t="s">
        <v>69</v>
      </c>
      <c r="B5" s="129"/>
      <c r="C5" s="103"/>
      <c r="D5" s="125" t="s">
        <v>70</v>
      </c>
      <c r="E5" s="123" t="s">
        <v>112</v>
      </c>
      <c r="F5" s="127"/>
      <c r="G5" s="127"/>
      <c r="H5" s="128"/>
      <c r="I5" s="128"/>
      <c r="J5" s="122"/>
    </row>
    <row r="6" spans="1:10" ht="15" customHeight="1">
      <c r="A6" s="57" t="s">
        <v>79</v>
      </c>
      <c r="B6" s="57" t="s">
        <v>80</v>
      </c>
      <c r="C6" s="58" t="s">
        <v>81</v>
      </c>
      <c r="D6" s="122"/>
      <c r="E6" s="124"/>
      <c r="F6" s="127"/>
      <c r="G6" s="127"/>
      <c r="H6" s="128"/>
      <c r="I6" s="128"/>
      <c r="J6" s="122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6">SUM(G7:J7)</f>
        <v>1495.9799999999998</v>
      </c>
      <c r="G7" s="61">
        <v>1452.86</v>
      </c>
      <c r="H7" s="61">
        <v>43.12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1037.83</v>
      </c>
      <c r="G8" s="61">
        <v>1037.83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82</v>
      </c>
      <c r="B9" s="59" t="s">
        <v>83</v>
      </c>
      <c r="C9" s="59" t="s">
        <v>87</v>
      </c>
      <c r="D9" s="60" t="s">
        <v>85</v>
      </c>
      <c r="E9" s="60" t="s">
        <v>88</v>
      </c>
      <c r="F9" s="61">
        <f t="shared" si="0"/>
        <v>9.8</v>
      </c>
      <c r="G9" s="61">
        <v>0</v>
      </c>
      <c r="H9" s="61">
        <v>9.8</v>
      </c>
      <c r="I9" s="61">
        <v>0</v>
      </c>
      <c r="J9" s="19">
        <v>0</v>
      </c>
    </row>
    <row r="10" spans="1:10" ht="19.5" customHeight="1">
      <c r="A10" s="59" t="s">
        <v>91</v>
      </c>
      <c r="B10" s="59" t="s">
        <v>92</v>
      </c>
      <c r="C10" s="59" t="s">
        <v>93</v>
      </c>
      <c r="D10" s="60" t="s">
        <v>85</v>
      </c>
      <c r="E10" s="60" t="s">
        <v>94</v>
      </c>
      <c r="F10" s="61">
        <f t="shared" si="0"/>
        <v>1.45</v>
      </c>
      <c r="G10" s="61">
        <v>1.45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95</v>
      </c>
      <c r="B11" s="59" t="s">
        <v>96</v>
      </c>
      <c r="C11" s="59" t="s">
        <v>84</v>
      </c>
      <c r="D11" s="60" t="s">
        <v>85</v>
      </c>
      <c r="E11" s="60" t="s">
        <v>97</v>
      </c>
      <c r="F11" s="61">
        <f t="shared" si="0"/>
        <v>77.5</v>
      </c>
      <c r="G11" s="61">
        <v>64.19</v>
      </c>
      <c r="H11" s="61">
        <v>13.31</v>
      </c>
      <c r="I11" s="61">
        <v>0</v>
      </c>
      <c r="J11" s="19">
        <v>0</v>
      </c>
    </row>
    <row r="12" spans="1:10" ht="19.5" customHeight="1">
      <c r="A12" s="59" t="s">
        <v>95</v>
      </c>
      <c r="B12" s="59" t="s">
        <v>96</v>
      </c>
      <c r="C12" s="59" t="s">
        <v>96</v>
      </c>
      <c r="D12" s="60" t="s">
        <v>85</v>
      </c>
      <c r="E12" s="60" t="s">
        <v>98</v>
      </c>
      <c r="F12" s="61">
        <f t="shared" si="0"/>
        <v>113.26</v>
      </c>
      <c r="G12" s="61">
        <v>113.26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95</v>
      </c>
      <c r="B13" s="59" t="s">
        <v>89</v>
      </c>
      <c r="C13" s="59" t="s">
        <v>89</v>
      </c>
      <c r="D13" s="60" t="s">
        <v>85</v>
      </c>
      <c r="E13" s="60" t="s">
        <v>99</v>
      </c>
      <c r="F13" s="61">
        <f t="shared" si="0"/>
        <v>19.98</v>
      </c>
      <c r="G13" s="61">
        <v>19.98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100</v>
      </c>
      <c r="B14" s="59" t="s">
        <v>101</v>
      </c>
      <c r="C14" s="59" t="s">
        <v>84</v>
      </c>
      <c r="D14" s="60" t="s">
        <v>85</v>
      </c>
      <c r="E14" s="60" t="s">
        <v>102</v>
      </c>
      <c r="F14" s="61">
        <f t="shared" si="0"/>
        <v>82.24</v>
      </c>
      <c r="G14" s="61">
        <v>82.24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100</v>
      </c>
      <c r="B15" s="59" t="s">
        <v>101</v>
      </c>
      <c r="C15" s="59" t="s">
        <v>93</v>
      </c>
      <c r="D15" s="60" t="s">
        <v>85</v>
      </c>
      <c r="E15" s="60" t="s">
        <v>103</v>
      </c>
      <c r="F15" s="61">
        <f t="shared" si="0"/>
        <v>18.8</v>
      </c>
      <c r="G15" s="61">
        <v>18.8</v>
      </c>
      <c r="H15" s="61">
        <v>0</v>
      </c>
      <c r="I15" s="61">
        <v>0</v>
      </c>
      <c r="J15" s="19">
        <v>0</v>
      </c>
    </row>
    <row r="16" spans="1:10" ht="19.5" customHeight="1">
      <c r="A16" s="59" t="s">
        <v>104</v>
      </c>
      <c r="B16" s="59" t="s">
        <v>87</v>
      </c>
      <c r="C16" s="59" t="s">
        <v>84</v>
      </c>
      <c r="D16" s="60" t="s">
        <v>85</v>
      </c>
      <c r="E16" s="60" t="s">
        <v>105</v>
      </c>
      <c r="F16" s="61">
        <f t="shared" si="0"/>
        <v>115.11</v>
      </c>
      <c r="G16" s="61">
        <v>115.11</v>
      </c>
      <c r="H16" s="61">
        <v>0</v>
      </c>
      <c r="I16" s="61">
        <v>0</v>
      </c>
      <c r="J16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113</v>
      </c>
    </row>
    <row r="2" spans="1:8" ht="20.25" customHeight="1">
      <c r="A2" s="101" t="s">
        <v>114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2" t="s">
        <v>6</v>
      </c>
      <c r="B4" s="103"/>
      <c r="C4" s="102" t="s">
        <v>7</v>
      </c>
      <c r="D4" s="129"/>
      <c r="E4" s="129"/>
      <c r="F4" s="129"/>
      <c r="G4" s="129"/>
      <c r="H4" s="103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115</v>
      </c>
      <c r="F5" s="63" t="s">
        <v>116</v>
      </c>
      <c r="G5" s="62" t="s">
        <v>117</v>
      </c>
      <c r="H5" s="63" t="s">
        <v>118</v>
      </c>
    </row>
    <row r="6" spans="1:8" ht="24" customHeight="1">
      <c r="A6" s="17" t="s">
        <v>119</v>
      </c>
      <c r="B6" s="16">
        <f>SUM(B7:B9)</f>
        <v>1482.67</v>
      </c>
      <c r="C6" s="64" t="s">
        <v>120</v>
      </c>
      <c r="D6" s="16">
        <f aca="true" t="shared" si="0" ref="D6:D36">SUM(E6:H6)</f>
        <v>1482.67</v>
      </c>
      <c r="E6" s="65">
        <f>SUM(E7:E36)</f>
        <v>1482.67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121</v>
      </c>
      <c r="B7" s="16">
        <v>1482.67</v>
      </c>
      <c r="C7" s="64" t="s">
        <v>122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123</v>
      </c>
      <c r="B8" s="16">
        <v>0</v>
      </c>
      <c r="C8" s="64" t="s">
        <v>124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125</v>
      </c>
      <c r="B9" s="16">
        <v>0</v>
      </c>
      <c r="C9" s="64" t="s">
        <v>126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127</v>
      </c>
      <c r="B10" s="16">
        <f>SUM(B11:B14)</f>
        <v>0</v>
      </c>
      <c r="C10" s="64" t="s">
        <v>128</v>
      </c>
      <c r="D10" s="16">
        <f t="shared" si="0"/>
        <v>1067.64</v>
      </c>
      <c r="E10" s="65">
        <v>1067.64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121</v>
      </c>
      <c r="B11" s="16">
        <v>0</v>
      </c>
      <c r="C11" s="64" t="s">
        <v>129</v>
      </c>
      <c r="D11" s="16">
        <f t="shared" si="0"/>
        <v>1.45</v>
      </c>
      <c r="E11" s="65">
        <v>1.45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123</v>
      </c>
      <c r="B12" s="16">
        <v>0</v>
      </c>
      <c r="C12" s="64" t="s">
        <v>130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125</v>
      </c>
      <c r="B13" s="16">
        <v>0</v>
      </c>
      <c r="C13" s="64" t="s">
        <v>131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132</v>
      </c>
      <c r="B14" s="16">
        <v>0</v>
      </c>
      <c r="C14" s="64" t="s">
        <v>133</v>
      </c>
      <c r="D14" s="16">
        <f t="shared" si="0"/>
        <v>197.43</v>
      </c>
      <c r="E14" s="65">
        <v>197.43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134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135</v>
      </c>
      <c r="D16" s="16">
        <f t="shared" si="0"/>
        <v>101.04</v>
      </c>
      <c r="E16" s="65">
        <v>101.04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136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137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138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139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140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141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142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143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144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145</v>
      </c>
      <c r="D26" s="23">
        <f t="shared" si="0"/>
        <v>115.11</v>
      </c>
      <c r="E26" s="23">
        <v>115.11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146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147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148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149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150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1" t="s">
        <v>151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1" t="s">
        <v>152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1" t="s">
        <v>153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1" t="s">
        <v>154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1" t="s">
        <v>155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156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6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6">
        <f>SUM(B6,B10)</f>
        <v>1482.67</v>
      </c>
      <c r="C40" s="25" t="s">
        <v>55</v>
      </c>
      <c r="D40" s="24">
        <f>SUM(D7:D38)</f>
        <v>1482.67</v>
      </c>
      <c r="E40" s="24">
        <f>SUM(E7:E38)</f>
        <v>1482.67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showGridLines="0" showZeros="0" zoomScalePageLayoutView="0" workbookViewId="0" topLeftCell="C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7" t="s">
        <v>157</v>
      </c>
    </row>
    <row r="2" spans="1:41" ht="19.5" customHeight="1">
      <c r="A2" s="101" t="s">
        <v>158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43"/>
      <c r="AJ3" s="43"/>
      <c r="AK3" s="43"/>
      <c r="AL3" s="43"/>
      <c r="AO3" s="8" t="s">
        <v>5</v>
      </c>
    </row>
    <row r="4" spans="1:41" ht="19.5" customHeight="1">
      <c r="A4" s="110" t="s">
        <v>58</v>
      </c>
      <c r="B4" s="111"/>
      <c r="C4" s="111"/>
      <c r="D4" s="112"/>
      <c r="E4" s="132" t="s">
        <v>159</v>
      </c>
      <c r="F4" s="140" t="s">
        <v>160</v>
      </c>
      <c r="G4" s="141"/>
      <c r="H4" s="141"/>
      <c r="I4" s="141"/>
      <c r="J4" s="141"/>
      <c r="K4" s="141"/>
      <c r="L4" s="141"/>
      <c r="M4" s="141"/>
      <c r="N4" s="141"/>
      <c r="O4" s="142"/>
      <c r="P4" s="140" t="s">
        <v>161</v>
      </c>
      <c r="Q4" s="141"/>
      <c r="R4" s="141"/>
      <c r="S4" s="141"/>
      <c r="T4" s="141"/>
      <c r="U4" s="141"/>
      <c r="V4" s="141"/>
      <c r="W4" s="141"/>
      <c r="X4" s="141"/>
      <c r="Y4" s="142"/>
      <c r="Z4" s="140" t="s">
        <v>162</v>
      </c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2"/>
    </row>
    <row r="5" spans="1:41" ht="19.5" customHeight="1">
      <c r="A5" s="130" t="s">
        <v>69</v>
      </c>
      <c r="B5" s="131"/>
      <c r="C5" s="108" t="s">
        <v>70</v>
      </c>
      <c r="D5" s="117" t="s">
        <v>112</v>
      </c>
      <c r="E5" s="133"/>
      <c r="F5" s="135" t="s">
        <v>59</v>
      </c>
      <c r="G5" s="137" t="s">
        <v>163</v>
      </c>
      <c r="H5" s="138"/>
      <c r="I5" s="139"/>
      <c r="J5" s="137" t="s">
        <v>164</v>
      </c>
      <c r="K5" s="138"/>
      <c r="L5" s="139"/>
      <c r="M5" s="137" t="s">
        <v>165</v>
      </c>
      <c r="N5" s="138"/>
      <c r="O5" s="139"/>
      <c r="P5" s="143" t="s">
        <v>59</v>
      </c>
      <c r="Q5" s="137" t="s">
        <v>163</v>
      </c>
      <c r="R5" s="138"/>
      <c r="S5" s="139"/>
      <c r="T5" s="137" t="s">
        <v>164</v>
      </c>
      <c r="U5" s="138"/>
      <c r="V5" s="139"/>
      <c r="W5" s="137" t="s">
        <v>165</v>
      </c>
      <c r="X5" s="138"/>
      <c r="Y5" s="139"/>
      <c r="Z5" s="135" t="s">
        <v>59</v>
      </c>
      <c r="AA5" s="137" t="s">
        <v>163</v>
      </c>
      <c r="AB5" s="138"/>
      <c r="AC5" s="139"/>
      <c r="AD5" s="137" t="s">
        <v>164</v>
      </c>
      <c r="AE5" s="138"/>
      <c r="AF5" s="139"/>
      <c r="AG5" s="137" t="s">
        <v>165</v>
      </c>
      <c r="AH5" s="138"/>
      <c r="AI5" s="139"/>
      <c r="AJ5" s="137" t="s">
        <v>166</v>
      </c>
      <c r="AK5" s="138"/>
      <c r="AL5" s="139"/>
      <c r="AM5" s="137" t="s">
        <v>118</v>
      </c>
      <c r="AN5" s="138"/>
      <c r="AO5" s="139"/>
    </row>
    <row r="6" spans="1:41" ht="29.25" customHeight="1">
      <c r="A6" s="79" t="s">
        <v>79</v>
      </c>
      <c r="B6" s="79" t="s">
        <v>80</v>
      </c>
      <c r="C6" s="109"/>
      <c r="D6" s="109"/>
      <c r="E6" s="134"/>
      <c r="F6" s="136"/>
      <c r="G6" s="80" t="s">
        <v>74</v>
      </c>
      <c r="H6" s="81" t="s">
        <v>108</v>
      </c>
      <c r="I6" s="81" t="s">
        <v>109</v>
      </c>
      <c r="J6" s="80" t="s">
        <v>74</v>
      </c>
      <c r="K6" s="81" t="s">
        <v>108</v>
      </c>
      <c r="L6" s="81" t="s">
        <v>109</v>
      </c>
      <c r="M6" s="80" t="s">
        <v>74</v>
      </c>
      <c r="N6" s="81" t="s">
        <v>108</v>
      </c>
      <c r="O6" s="82" t="s">
        <v>109</v>
      </c>
      <c r="P6" s="136"/>
      <c r="Q6" s="83" t="s">
        <v>74</v>
      </c>
      <c r="R6" s="49" t="s">
        <v>108</v>
      </c>
      <c r="S6" s="49" t="s">
        <v>109</v>
      </c>
      <c r="T6" s="83" t="s">
        <v>74</v>
      </c>
      <c r="U6" s="49" t="s">
        <v>108</v>
      </c>
      <c r="V6" s="48" t="s">
        <v>109</v>
      </c>
      <c r="W6" s="44" t="s">
        <v>74</v>
      </c>
      <c r="X6" s="83" t="s">
        <v>108</v>
      </c>
      <c r="Y6" s="49" t="s">
        <v>109</v>
      </c>
      <c r="Z6" s="136"/>
      <c r="AA6" s="80" t="s">
        <v>74</v>
      </c>
      <c r="AB6" s="79" t="s">
        <v>108</v>
      </c>
      <c r="AC6" s="79" t="s">
        <v>109</v>
      </c>
      <c r="AD6" s="80" t="s">
        <v>74</v>
      </c>
      <c r="AE6" s="79" t="s">
        <v>108</v>
      </c>
      <c r="AF6" s="79" t="s">
        <v>109</v>
      </c>
      <c r="AG6" s="80" t="s">
        <v>74</v>
      </c>
      <c r="AH6" s="81" t="s">
        <v>108</v>
      </c>
      <c r="AI6" s="81" t="s">
        <v>109</v>
      </c>
      <c r="AJ6" s="80" t="s">
        <v>74</v>
      </c>
      <c r="AK6" s="81" t="s">
        <v>108</v>
      </c>
      <c r="AL6" s="81" t="s">
        <v>109</v>
      </c>
      <c r="AM6" s="80" t="s">
        <v>74</v>
      </c>
      <c r="AN6" s="81" t="s">
        <v>108</v>
      </c>
      <c r="AO6" s="81" t="s">
        <v>109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26">SUM(F7,P7,Z7)</f>
        <v>1482.6699999999998</v>
      </c>
      <c r="F7" s="51">
        <f aca="true" t="shared" si="1" ref="F7:F26">SUM(G7,J7,M7)</f>
        <v>1482.6699999999998</v>
      </c>
      <c r="G7" s="51">
        <f aca="true" t="shared" si="2" ref="G7:G26">SUM(H7:I7)</f>
        <v>1482.6699999999998</v>
      </c>
      <c r="H7" s="51">
        <v>1452.86</v>
      </c>
      <c r="I7" s="52">
        <v>29.81</v>
      </c>
      <c r="J7" s="51">
        <f aca="true" t="shared" si="3" ref="J7:J26">SUM(K7:L7)</f>
        <v>0</v>
      </c>
      <c r="K7" s="51">
        <v>0</v>
      </c>
      <c r="L7" s="52">
        <v>0</v>
      </c>
      <c r="M7" s="51">
        <f aca="true" t="shared" si="4" ref="M7:M26">SUM(N7:O7)</f>
        <v>0</v>
      </c>
      <c r="N7" s="51">
        <v>0</v>
      </c>
      <c r="O7" s="52">
        <v>0</v>
      </c>
      <c r="P7" s="53">
        <f aca="true" t="shared" si="5" ref="P7:P26">SUM(Q7,T7,W7)</f>
        <v>0</v>
      </c>
      <c r="Q7" s="51">
        <f aca="true" t="shared" si="6" ref="Q7:Q26">SUM(R7:S7)</f>
        <v>0</v>
      </c>
      <c r="R7" s="51">
        <v>0</v>
      </c>
      <c r="S7" s="52">
        <v>0</v>
      </c>
      <c r="T7" s="51">
        <f aca="true" t="shared" si="7" ref="T7:T26">SUM(U7:V7)</f>
        <v>0</v>
      </c>
      <c r="U7" s="51">
        <v>0</v>
      </c>
      <c r="V7" s="51">
        <v>0</v>
      </c>
      <c r="W7" s="51">
        <f aca="true" t="shared" si="8" ref="W7:W26">SUM(X7:Y7)</f>
        <v>0</v>
      </c>
      <c r="X7" s="51">
        <v>0</v>
      </c>
      <c r="Y7" s="52">
        <v>0</v>
      </c>
      <c r="Z7" s="53">
        <f aca="true" t="shared" si="9" ref="Z7:Z26">SUM(AA7,AD7,AG7,AJ7,AM7)</f>
        <v>0</v>
      </c>
      <c r="AA7" s="51">
        <f aca="true" t="shared" si="10" ref="AA7:AA26">SUM(AB7:AC7)</f>
        <v>0</v>
      </c>
      <c r="AB7" s="51">
        <v>0</v>
      </c>
      <c r="AC7" s="52">
        <v>0</v>
      </c>
      <c r="AD7" s="51">
        <f aca="true" t="shared" si="11" ref="AD7:AD26">SUM(AE7:AF7)</f>
        <v>0</v>
      </c>
      <c r="AE7" s="51">
        <v>0</v>
      </c>
      <c r="AF7" s="52">
        <v>0</v>
      </c>
      <c r="AG7" s="51">
        <f aca="true" t="shared" si="12" ref="AG7:AG26">SUM(AH7:AI7)</f>
        <v>0</v>
      </c>
      <c r="AH7" s="51">
        <v>0</v>
      </c>
      <c r="AI7" s="52">
        <v>0</v>
      </c>
      <c r="AJ7" s="51">
        <f aca="true" t="shared" si="13" ref="AJ7:AJ26">SUM(AK7:AL7)</f>
        <v>0</v>
      </c>
      <c r="AK7" s="51">
        <v>0</v>
      </c>
      <c r="AL7" s="52">
        <v>0</v>
      </c>
      <c r="AM7" s="51">
        <f aca="true" t="shared" si="14" ref="AM7:AM26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167</v>
      </c>
      <c r="C8" s="50" t="s">
        <v>38</v>
      </c>
      <c r="D8" s="50" t="s">
        <v>168</v>
      </c>
      <c r="E8" s="51">
        <f t="shared" si="0"/>
        <v>1164</v>
      </c>
      <c r="F8" s="51">
        <f t="shared" si="1"/>
        <v>1164</v>
      </c>
      <c r="G8" s="51">
        <f t="shared" si="2"/>
        <v>1164</v>
      </c>
      <c r="H8" s="51">
        <v>1164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167</v>
      </c>
      <c r="B9" s="50" t="s">
        <v>169</v>
      </c>
      <c r="C9" s="50" t="s">
        <v>85</v>
      </c>
      <c r="D9" s="50" t="s">
        <v>170</v>
      </c>
      <c r="E9" s="51">
        <f t="shared" si="0"/>
        <v>765.14</v>
      </c>
      <c r="F9" s="51">
        <f t="shared" si="1"/>
        <v>765.14</v>
      </c>
      <c r="G9" s="51">
        <f t="shared" si="2"/>
        <v>765.14</v>
      </c>
      <c r="H9" s="51">
        <v>765.14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167</v>
      </c>
      <c r="B10" s="50" t="s">
        <v>171</v>
      </c>
      <c r="C10" s="50" t="s">
        <v>85</v>
      </c>
      <c r="D10" s="50" t="s">
        <v>172</v>
      </c>
      <c r="E10" s="51">
        <f t="shared" si="0"/>
        <v>214.3</v>
      </c>
      <c r="F10" s="51">
        <f t="shared" si="1"/>
        <v>214.3</v>
      </c>
      <c r="G10" s="51">
        <f t="shared" si="2"/>
        <v>214.3</v>
      </c>
      <c r="H10" s="51">
        <v>214.3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167</v>
      </c>
      <c r="B11" s="50" t="s">
        <v>173</v>
      </c>
      <c r="C11" s="50" t="s">
        <v>85</v>
      </c>
      <c r="D11" s="50" t="s">
        <v>174</v>
      </c>
      <c r="E11" s="51">
        <f t="shared" si="0"/>
        <v>115.11</v>
      </c>
      <c r="F11" s="51">
        <f t="shared" si="1"/>
        <v>115.11</v>
      </c>
      <c r="G11" s="51">
        <f t="shared" si="2"/>
        <v>115.11</v>
      </c>
      <c r="H11" s="51">
        <v>115.11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167</v>
      </c>
      <c r="B12" s="50" t="s">
        <v>175</v>
      </c>
      <c r="C12" s="50" t="s">
        <v>85</v>
      </c>
      <c r="D12" s="50" t="s">
        <v>176</v>
      </c>
      <c r="E12" s="51">
        <f t="shared" si="0"/>
        <v>69.45</v>
      </c>
      <c r="F12" s="51">
        <f t="shared" si="1"/>
        <v>69.45</v>
      </c>
      <c r="G12" s="51">
        <f t="shared" si="2"/>
        <v>69.45</v>
      </c>
      <c r="H12" s="51">
        <v>69.45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38</v>
      </c>
      <c r="B13" s="50" t="s">
        <v>177</v>
      </c>
      <c r="C13" s="50" t="s">
        <v>38</v>
      </c>
      <c r="D13" s="50" t="s">
        <v>178</v>
      </c>
      <c r="E13" s="51">
        <f t="shared" si="0"/>
        <v>213.04999999999998</v>
      </c>
      <c r="F13" s="51">
        <f t="shared" si="1"/>
        <v>213.04999999999998</v>
      </c>
      <c r="G13" s="51">
        <f t="shared" si="2"/>
        <v>213.04999999999998</v>
      </c>
      <c r="H13" s="51">
        <v>210.04</v>
      </c>
      <c r="I13" s="52">
        <v>3.01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177</v>
      </c>
      <c r="B14" s="50" t="s">
        <v>169</v>
      </c>
      <c r="C14" s="50" t="s">
        <v>85</v>
      </c>
      <c r="D14" s="50" t="s">
        <v>179</v>
      </c>
      <c r="E14" s="51">
        <f t="shared" si="0"/>
        <v>153.65</v>
      </c>
      <c r="F14" s="51">
        <f t="shared" si="1"/>
        <v>153.65</v>
      </c>
      <c r="G14" s="51">
        <f t="shared" si="2"/>
        <v>153.65</v>
      </c>
      <c r="H14" s="51">
        <v>153.65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177</v>
      </c>
      <c r="B15" s="50" t="s">
        <v>173</v>
      </c>
      <c r="C15" s="50" t="s">
        <v>85</v>
      </c>
      <c r="D15" s="50" t="s">
        <v>180</v>
      </c>
      <c r="E15" s="51">
        <f t="shared" si="0"/>
        <v>1.45</v>
      </c>
      <c r="F15" s="51">
        <f t="shared" si="1"/>
        <v>1.45</v>
      </c>
      <c r="G15" s="51">
        <f t="shared" si="2"/>
        <v>1.45</v>
      </c>
      <c r="H15" s="51">
        <v>1.45</v>
      </c>
      <c r="I15" s="52">
        <v>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177</v>
      </c>
      <c r="B16" s="50" t="s">
        <v>181</v>
      </c>
      <c r="C16" s="50" t="s">
        <v>85</v>
      </c>
      <c r="D16" s="50" t="s">
        <v>182</v>
      </c>
      <c r="E16" s="51">
        <f t="shared" si="0"/>
        <v>1</v>
      </c>
      <c r="F16" s="51">
        <f t="shared" si="1"/>
        <v>1</v>
      </c>
      <c r="G16" s="51">
        <f t="shared" si="2"/>
        <v>1</v>
      </c>
      <c r="H16" s="51">
        <v>1</v>
      </c>
      <c r="I16" s="52">
        <v>0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0</v>
      </c>
      <c r="AA16" s="51">
        <f t="shared" si="10"/>
        <v>0</v>
      </c>
      <c r="AB16" s="51">
        <v>0</v>
      </c>
      <c r="AC16" s="52">
        <v>0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  <row r="17" spans="1:41" ht="19.5" customHeight="1">
      <c r="A17" s="50" t="s">
        <v>177</v>
      </c>
      <c r="B17" s="50" t="s">
        <v>183</v>
      </c>
      <c r="C17" s="50" t="s">
        <v>85</v>
      </c>
      <c r="D17" s="50" t="s">
        <v>184</v>
      </c>
      <c r="E17" s="51">
        <f t="shared" si="0"/>
        <v>1</v>
      </c>
      <c r="F17" s="51">
        <f t="shared" si="1"/>
        <v>1</v>
      </c>
      <c r="G17" s="51">
        <f t="shared" si="2"/>
        <v>1</v>
      </c>
      <c r="H17" s="51">
        <v>1</v>
      </c>
      <c r="I17" s="52">
        <v>0</v>
      </c>
      <c r="J17" s="51">
        <f t="shared" si="3"/>
        <v>0</v>
      </c>
      <c r="K17" s="51">
        <v>0</v>
      </c>
      <c r="L17" s="52">
        <v>0</v>
      </c>
      <c r="M17" s="51">
        <f t="shared" si="4"/>
        <v>0</v>
      </c>
      <c r="N17" s="51">
        <v>0</v>
      </c>
      <c r="O17" s="52">
        <v>0</v>
      </c>
      <c r="P17" s="53">
        <f t="shared" si="5"/>
        <v>0</v>
      </c>
      <c r="Q17" s="51">
        <f t="shared" si="6"/>
        <v>0</v>
      </c>
      <c r="R17" s="51">
        <v>0</v>
      </c>
      <c r="S17" s="52">
        <v>0</v>
      </c>
      <c r="T17" s="51">
        <f t="shared" si="7"/>
        <v>0</v>
      </c>
      <c r="U17" s="51">
        <v>0</v>
      </c>
      <c r="V17" s="51">
        <v>0</v>
      </c>
      <c r="W17" s="51">
        <f t="shared" si="8"/>
        <v>0</v>
      </c>
      <c r="X17" s="51">
        <v>0</v>
      </c>
      <c r="Y17" s="52">
        <v>0</v>
      </c>
      <c r="Z17" s="53">
        <f t="shared" si="9"/>
        <v>0</v>
      </c>
      <c r="AA17" s="51">
        <f t="shared" si="10"/>
        <v>0</v>
      </c>
      <c r="AB17" s="51">
        <v>0</v>
      </c>
      <c r="AC17" s="52">
        <v>0</v>
      </c>
      <c r="AD17" s="51">
        <f t="shared" si="11"/>
        <v>0</v>
      </c>
      <c r="AE17" s="51">
        <v>0</v>
      </c>
      <c r="AF17" s="52">
        <v>0</v>
      </c>
      <c r="AG17" s="51">
        <f t="shared" si="12"/>
        <v>0</v>
      </c>
      <c r="AH17" s="51">
        <v>0</v>
      </c>
      <c r="AI17" s="52">
        <v>0</v>
      </c>
      <c r="AJ17" s="51">
        <f t="shared" si="13"/>
        <v>0</v>
      </c>
      <c r="AK17" s="51">
        <v>0</v>
      </c>
      <c r="AL17" s="52">
        <v>0</v>
      </c>
      <c r="AM17" s="51">
        <f t="shared" si="14"/>
        <v>0</v>
      </c>
      <c r="AN17" s="51">
        <v>0</v>
      </c>
      <c r="AO17" s="52">
        <v>0</v>
      </c>
    </row>
    <row r="18" spans="1:41" ht="19.5" customHeight="1">
      <c r="A18" s="50" t="s">
        <v>177</v>
      </c>
      <c r="B18" s="50" t="s">
        <v>185</v>
      </c>
      <c r="C18" s="50" t="s">
        <v>85</v>
      </c>
      <c r="D18" s="50" t="s">
        <v>186</v>
      </c>
      <c r="E18" s="51">
        <f t="shared" si="0"/>
        <v>22</v>
      </c>
      <c r="F18" s="51">
        <f t="shared" si="1"/>
        <v>22</v>
      </c>
      <c r="G18" s="51">
        <f t="shared" si="2"/>
        <v>22</v>
      </c>
      <c r="H18" s="51">
        <v>22</v>
      </c>
      <c r="I18" s="52">
        <v>0</v>
      </c>
      <c r="J18" s="51">
        <f t="shared" si="3"/>
        <v>0</v>
      </c>
      <c r="K18" s="51">
        <v>0</v>
      </c>
      <c r="L18" s="52">
        <v>0</v>
      </c>
      <c r="M18" s="51">
        <f t="shared" si="4"/>
        <v>0</v>
      </c>
      <c r="N18" s="51">
        <v>0</v>
      </c>
      <c r="O18" s="52">
        <v>0</v>
      </c>
      <c r="P18" s="53">
        <f t="shared" si="5"/>
        <v>0</v>
      </c>
      <c r="Q18" s="51">
        <f t="shared" si="6"/>
        <v>0</v>
      </c>
      <c r="R18" s="51">
        <v>0</v>
      </c>
      <c r="S18" s="52">
        <v>0</v>
      </c>
      <c r="T18" s="51">
        <f t="shared" si="7"/>
        <v>0</v>
      </c>
      <c r="U18" s="51">
        <v>0</v>
      </c>
      <c r="V18" s="51">
        <v>0</v>
      </c>
      <c r="W18" s="51">
        <f t="shared" si="8"/>
        <v>0</v>
      </c>
      <c r="X18" s="51">
        <v>0</v>
      </c>
      <c r="Y18" s="52">
        <v>0</v>
      </c>
      <c r="Z18" s="53">
        <f t="shared" si="9"/>
        <v>0</v>
      </c>
      <c r="AA18" s="51">
        <f t="shared" si="10"/>
        <v>0</v>
      </c>
      <c r="AB18" s="51">
        <v>0</v>
      </c>
      <c r="AC18" s="52">
        <v>0</v>
      </c>
      <c r="AD18" s="51">
        <f t="shared" si="11"/>
        <v>0</v>
      </c>
      <c r="AE18" s="51">
        <v>0</v>
      </c>
      <c r="AF18" s="52">
        <v>0</v>
      </c>
      <c r="AG18" s="51">
        <f t="shared" si="12"/>
        <v>0</v>
      </c>
      <c r="AH18" s="51">
        <v>0</v>
      </c>
      <c r="AI18" s="52">
        <v>0</v>
      </c>
      <c r="AJ18" s="51">
        <f t="shared" si="13"/>
        <v>0</v>
      </c>
      <c r="AK18" s="51">
        <v>0</v>
      </c>
      <c r="AL18" s="52">
        <v>0</v>
      </c>
      <c r="AM18" s="51">
        <f t="shared" si="14"/>
        <v>0</v>
      </c>
      <c r="AN18" s="51">
        <v>0</v>
      </c>
      <c r="AO18" s="52">
        <v>0</v>
      </c>
    </row>
    <row r="19" spans="1:41" ht="19.5" customHeight="1">
      <c r="A19" s="50" t="s">
        <v>177</v>
      </c>
      <c r="B19" s="50" t="s">
        <v>187</v>
      </c>
      <c r="C19" s="50" t="s">
        <v>85</v>
      </c>
      <c r="D19" s="50" t="s">
        <v>188</v>
      </c>
      <c r="E19" s="51">
        <f t="shared" si="0"/>
        <v>18.87</v>
      </c>
      <c r="F19" s="51">
        <f t="shared" si="1"/>
        <v>18.87</v>
      </c>
      <c r="G19" s="51">
        <f t="shared" si="2"/>
        <v>18.87</v>
      </c>
      <c r="H19" s="51">
        <v>18.87</v>
      </c>
      <c r="I19" s="52">
        <v>0</v>
      </c>
      <c r="J19" s="51">
        <f t="shared" si="3"/>
        <v>0</v>
      </c>
      <c r="K19" s="51">
        <v>0</v>
      </c>
      <c r="L19" s="52">
        <v>0</v>
      </c>
      <c r="M19" s="51">
        <f t="shared" si="4"/>
        <v>0</v>
      </c>
      <c r="N19" s="51">
        <v>0</v>
      </c>
      <c r="O19" s="52">
        <v>0</v>
      </c>
      <c r="P19" s="53">
        <f t="shared" si="5"/>
        <v>0</v>
      </c>
      <c r="Q19" s="51">
        <f t="shared" si="6"/>
        <v>0</v>
      </c>
      <c r="R19" s="51">
        <v>0</v>
      </c>
      <c r="S19" s="52">
        <v>0</v>
      </c>
      <c r="T19" s="51">
        <f t="shared" si="7"/>
        <v>0</v>
      </c>
      <c r="U19" s="51">
        <v>0</v>
      </c>
      <c r="V19" s="51">
        <v>0</v>
      </c>
      <c r="W19" s="51">
        <f t="shared" si="8"/>
        <v>0</v>
      </c>
      <c r="X19" s="51">
        <v>0</v>
      </c>
      <c r="Y19" s="52">
        <v>0</v>
      </c>
      <c r="Z19" s="53">
        <f t="shared" si="9"/>
        <v>0</v>
      </c>
      <c r="AA19" s="51">
        <f t="shared" si="10"/>
        <v>0</v>
      </c>
      <c r="AB19" s="51">
        <v>0</v>
      </c>
      <c r="AC19" s="52">
        <v>0</v>
      </c>
      <c r="AD19" s="51">
        <f t="shared" si="11"/>
        <v>0</v>
      </c>
      <c r="AE19" s="51">
        <v>0</v>
      </c>
      <c r="AF19" s="52">
        <v>0</v>
      </c>
      <c r="AG19" s="51">
        <f t="shared" si="12"/>
        <v>0</v>
      </c>
      <c r="AH19" s="51">
        <v>0</v>
      </c>
      <c r="AI19" s="52">
        <v>0</v>
      </c>
      <c r="AJ19" s="51">
        <f t="shared" si="13"/>
        <v>0</v>
      </c>
      <c r="AK19" s="51">
        <v>0</v>
      </c>
      <c r="AL19" s="52">
        <v>0</v>
      </c>
      <c r="AM19" s="51">
        <f t="shared" si="14"/>
        <v>0</v>
      </c>
      <c r="AN19" s="51">
        <v>0</v>
      </c>
      <c r="AO19" s="52">
        <v>0</v>
      </c>
    </row>
    <row r="20" spans="1:41" ht="19.5" customHeight="1">
      <c r="A20" s="50" t="s">
        <v>177</v>
      </c>
      <c r="B20" s="50" t="s">
        <v>175</v>
      </c>
      <c r="C20" s="50" t="s">
        <v>85</v>
      </c>
      <c r="D20" s="50" t="s">
        <v>189</v>
      </c>
      <c r="E20" s="51">
        <f t="shared" si="0"/>
        <v>15.08</v>
      </c>
      <c r="F20" s="51">
        <f t="shared" si="1"/>
        <v>15.08</v>
      </c>
      <c r="G20" s="51">
        <f t="shared" si="2"/>
        <v>15.08</v>
      </c>
      <c r="H20" s="51">
        <v>12.07</v>
      </c>
      <c r="I20" s="52">
        <v>3.01</v>
      </c>
      <c r="J20" s="51">
        <f t="shared" si="3"/>
        <v>0</v>
      </c>
      <c r="K20" s="51">
        <v>0</v>
      </c>
      <c r="L20" s="52">
        <v>0</v>
      </c>
      <c r="M20" s="51">
        <f t="shared" si="4"/>
        <v>0</v>
      </c>
      <c r="N20" s="51">
        <v>0</v>
      </c>
      <c r="O20" s="52">
        <v>0</v>
      </c>
      <c r="P20" s="53">
        <f t="shared" si="5"/>
        <v>0</v>
      </c>
      <c r="Q20" s="51">
        <f t="shared" si="6"/>
        <v>0</v>
      </c>
      <c r="R20" s="51">
        <v>0</v>
      </c>
      <c r="S20" s="52">
        <v>0</v>
      </c>
      <c r="T20" s="51">
        <f t="shared" si="7"/>
        <v>0</v>
      </c>
      <c r="U20" s="51">
        <v>0</v>
      </c>
      <c r="V20" s="51">
        <v>0</v>
      </c>
      <c r="W20" s="51">
        <f t="shared" si="8"/>
        <v>0</v>
      </c>
      <c r="X20" s="51">
        <v>0</v>
      </c>
      <c r="Y20" s="52">
        <v>0</v>
      </c>
      <c r="Z20" s="53">
        <f t="shared" si="9"/>
        <v>0</v>
      </c>
      <c r="AA20" s="51">
        <f t="shared" si="10"/>
        <v>0</v>
      </c>
      <c r="AB20" s="51">
        <v>0</v>
      </c>
      <c r="AC20" s="52">
        <v>0</v>
      </c>
      <c r="AD20" s="51">
        <f t="shared" si="11"/>
        <v>0</v>
      </c>
      <c r="AE20" s="51">
        <v>0</v>
      </c>
      <c r="AF20" s="52">
        <v>0</v>
      </c>
      <c r="AG20" s="51">
        <f t="shared" si="12"/>
        <v>0</v>
      </c>
      <c r="AH20" s="51">
        <v>0</v>
      </c>
      <c r="AI20" s="52">
        <v>0</v>
      </c>
      <c r="AJ20" s="51">
        <f t="shared" si="13"/>
        <v>0</v>
      </c>
      <c r="AK20" s="51">
        <v>0</v>
      </c>
      <c r="AL20" s="52">
        <v>0</v>
      </c>
      <c r="AM20" s="51">
        <f t="shared" si="14"/>
        <v>0</v>
      </c>
      <c r="AN20" s="51">
        <v>0</v>
      </c>
      <c r="AO20" s="52">
        <v>0</v>
      </c>
    </row>
    <row r="21" spans="1:41" ht="19.5" customHeight="1">
      <c r="A21" s="50" t="s">
        <v>38</v>
      </c>
      <c r="B21" s="50" t="s">
        <v>190</v>
      </c>
      <c r="C21" s="50" t="s">
        <v>38</v>
      </c>
      <c r="D21" s="50" t="s">
        <v>191</v>
      </c>
      <c r="E21" s="51">
        <f t="shared" si="0"/>
        <v>9.8</v>
      </c>
      <c r="F21" s="51">
        <f t="shared" si="1"/>
        <v>9.8</v>
      </c>
      <c r="G21" s="51">
        <f t="shared" si="2"/>
        <v>9.8</v>
      </c>
      <c r="H21" s="51">
        <v>0</v>
      </c>
      <c r="I21" s="52">
        <v>9.8</v>
      </c>
      <c r="J21" s="51">
        <f t="shared" si="3"/>
        <v>0</v>
      </c>
      <c r="K21" s="51">
        <v>0</v>
      </c>
      <c r="L21" s="52">
        <v>0</v>
      </c>
      <c r="M21" s="51">
        <f t="shared" si="4"/>
        <v>0</v>
      </c>
      <c r="N21" s="51">
        <v>0</v>
      </c>
      <c r="O21" s="52">
        <v>0</v>
      </c>
      <c r="P21" s="53">
        <f t="shared" si="5"/>
        <v>0</v>
      </c>
      <c r="Q21" s="51">
        <f t="shared" si="6"/>
        <v>0</v>
      </c>
      <c r="R21" s="51">
        <v>0</v>
      </c>
      <c r="S21" s="52">
        <v>0</v>
      </c>
      <c r="T21" s="51">
        <f t="shared" si="7"/>
        <v>0</v>
      </c>
      <c r="U21" s="51">
        <v>0</v>
      </c>
      <c r="V21" s="51">
        <v>0</v>
      </c>
      <c r="W21" s="51">
        <f t="shared" si="8"/>
        <v>0</v>
      </c>
      <c r="X21" s="51">
        <v>0</v>
      </c>
      <c r="Y21" s="52">
        <v>0</v>
      </c>
      <c r="Z21" s="53">
        <f t="shared" si="9"/>
        <v>0</v>
      </c>
      <c r="AA21" s="51">
        <f t="shared" si="10"/>
        <v>0</v>
      </c>
      <c r="AB21" s="51">
        <v>0</v>
      </c>
      <c r="AC21" s="52">
        <v>0</v>
      </c>
      <c r="AD21" s="51">
        <f t="shared" si="11"/>
        <v>0</v>
      </c>
      <c r="AE21" s="51">
        <v>0</v>
      </c>
      <c r="AF21" s="52">
        <v>0</v>
      </c>
      <c r="AG21" s="51">
        <f t="shared" si="12"/>
        <v>0</v>
      </c>
      <c r="AH21" s="51">
        <v>0</v>
      </c>
      <c r="AI21" s="52">
        <v>0</v>
      </c>
      <c r="AJ21" s="51">
        <f t="shared" si="13"/>
        <v>0</v>
      </c>
      <c r="AK21" s="51">
        <v>0</v>
      </c>
      <c r="AL21" s="52">
        <v>0</v>
      </c>
      <c r="AM21" s="51">
        <f t="shared" si="14"/>
        <v>0</v>
      </c>
      <c r="AN21" s="51">
        <v>0</v>
      </c>
      <c r="AO21" s="52">
        <v>0</v>
      </c>
    </row>
    <row r="22" spans="1:41" ht="19.5" customHeight="1">
      <c r="A22" s="50" t="s">
        <v>190</v>
      </c>
      <c r="B22" s="50" t="s">
        <v>183</v>
      </c>
      <c r="C22" s="50" t="s">
        <v>85</v>
      </c>
      <c r="D22" s="50" t="s">
        <v>192</v>
      </c>
      <c r="E22" s="51">
        <f t="shared" si="0"/>
        <v>9.8</v>
      </c>
      <c r="F22" s="51">
        <f t="shared" si="1"/>
        <v>9.8</v>
      </c>
      <c r="G22" s="51">
        <f t="shared" si="2"/>
        <v>9.8</v>
      </c>
      <c r="H22" s="51">
        <v>0</v>
      </c>
      <c r="I22" s="52">
        <v>9.8</v>
      </c>
      <c r="J22" s="51">
        <f t="shared" si="3"/>
        <v>0</v>
      </c>
      <c r="K22" s="51">
        <v>0</v>
      </c>
      <c r="L22" s="52">
        <v>0</v>
      </c>
      <c r="M22" s="51">
        <f t="shared" si="4"/>
        <v>0</v>
      </c>
      <c r="N22" s="51">
        <v>0</v>
      </c>
      <c r="O22" s="52">
        <v>0</v>
      </c>
      <c r="P22" s="53">
        <f t="shared" si="5"/>
        <v>0</v>
      </c>
      <c r="Q22" s="51">
        <f t="shared" si="6"/>
        <v>0</v>
      </c>
      <c r="R22" s="51">
        <v>0</v>
      </c>
      <c r="S22" s="52">
        <v>0</v>
      </c>
      <c r="T22" s="51">
        <f t="shared" si="7"/>
        <v>0</v>
      </c>
      <c r="U22" s="51">
        <v>0</v>
      </c>
      <c r="V22" s="51">
        <v>0</v>
      </c>
      <c r="W22" s="51">
        <f t="shared" si="8"/>
        <v>0</v>
      </c>
      <c r="X22" s="51">
        <v>0</v>
      </c>
      <c r="Y22" s="52">
        <v>0</v>
      </c>
      <c r="Z22" s="53">
        <f t="shared" si="9"/>
        <v>0</v>
      </c>
      <c r="AA22" s="51">
        <f t="shared" si="10"/>
        <v>0</v>
      </c>
      <c r="AB22" s="51">
        <v>0</v>
      </c>
      <c r="AC22" s="52">
        <v>0</v>
      </c>
      <c r="AD22" s="51">
        <f t="shared" si="11"/>
        <v>0</v>
      </c>
      <c r="AE22" s="51">
        <v>0</v>
      </c>
      <c r="AF22" s="52">
        <v>0</v>
      </c>
      <c r="AG22" s="51">
        <f t="shared" si="12"/>
        <v>0</v>
      </c>
      <c r="AH22" s="51">
        <v>0</v>
      </c>
      <c r="AI22" s="52">
        <v>0</v>
      </c>
      <c r="AJ22" s="51">
        <f t="shared" si="13"/>
        <v>0</v>
      </c>
      <c r="AK22" s="51">
        <v>0</v>
      </c>
      <c r="AL22" s="52">
        <v>0</v>
      </c>
      <c r="AM22" s="51">
        <f t="shared" si="14"/>
        <v>0</v>
      </c>
      <c r="AN22" s="51">
        <v>0</v>
      </c>
      <c r="AO22" s="52">
        <v>0</v>
      </c>
    </row>
    <row r="23" spans="1:41" ht="19.5" customHeight="1">
      <c r="A23" s="50" t="s">
        <v>38</v>
      </c>
      <c r="B23" s="50" t="s">
        <v>193</v>
      </c>
      <c r="C23" s="50" t="s">
        <v>38</v>
      </c>
      <c r="D23" s="50" t="s">
        <v>194</v>
      </c>
      <c r="E23" s="51">
        <f t="shared" si="0"/>
        <v>95.82</v>
      </c>
      <c r="F23" s="51">
        <f t="shared" si="1"/>
        <v>95.82</v>
      </c>
      <c r="G23" s="51">
        <f t="shared" si="2"/>
        <v>95.82</v>
      </c>
      <c r="H23" s="51">
        <v>78.82</v>
      </c>
      <c r="I23" s="52">
        <v>17</v>
      </c>
      <c r="J23" s="51">
        <f t="shared" si="3"/>
        <v>0</v>
      </c>
      <c r="K23" s="51">
        <v>0</v>
      </c>
      <c r="L23" s="52">
        <v>0</v>
      </c>
      <c r="M23" s="51">
        <f t="shared" si="4"/>
        <v>0</v>
      </c>
      <c r="N23" s="51">
        <v>0</v>
      </c>
      <c r="O23" s="52">
        <v>0</v>
      </c>
      <c r="P23" s="53">
        <f t="shared" si="5"/>
        <v>0</v>
      </c>
      <c r="Q23" s="51">
        <f t="shared" si="6"/>
        <v>0</v>
      </c>
      <c r="R23" s="51">
        <v>0</v>
      </c>
      <c r="S23" s="52">
        <v>0</v>
      </c>
      <c r="T23" s="51">
        <f t="shared" si="7"/>
        <v>0</v>
      </c>
      <c r="U23" s="51">
        <v>0</v>
      </c>
      <c r="V23" s="51">
        <v>0</v>
      </c>
      <c r="W23" s="51">
        <f t="shared" si="8"/>
        <v>0</v>
      </c>
      <c r="X23" s="51">
        <v>0</v>
      </c>
      <c r="Y23" s="52">
        <v>0</v>
      </c>
      <c r="Z23" s="53">
        <f t="shared" si="9"/>
        <v>0</v>
      </c>
      <c r="AA23" s="51">
        <f t="shared" si="10"/>
        <v>0</v>
      </c>
      <c r="AB23" s="51">
        <v>0</v>
      </c>
      <c r="AC23" s="52">
        <v>0</v>
      </c>
      <c r="AD23" s="51">
        <f t="shared" si="11"/>
        <v>0</v>
      </c>
      <c r="AE23" s="51">
        <v>0</v>
      </c>
      <c r="AF23" s="52">
        <v>0</v>
      </c>
      <c r="AG23" s="51">
        <f t="shared" si="12"/>
        <v>0</v>
      </c>
      <c r="AH23" s="51">
        <v>0</v>
      </c>
      <c r="AI23" s="52">
        <v>0</v>
      </c>
      <c r="AJ23" s="51">
        <f t="shared" si="13"/>
        <v>0</v>
      </c>
      <c r="AK23" s="51">
        <v>0</v>
      </c>
      <c r="AL23" s="52">
        <v>0</v>
      </c>
      <c r="AM23" s="51">
        <f t="shared" si="14"/>
        <v>0</v>
      </c>
      <c r="AN23" s="51">
        <v>0</v>
      </c>
      <c r="AO23" s="52">
        <v>0</v>
      </c>
    </row>
    <row r="24" spans="1:41" ht="19.5" customHeight="1">
      <c r="A24" s="50" t="s">
        <v>193</v>
      </c>
      <c r="B24" s="50" t="s">
        <v>169</v>
      </c>
      <c r="C24" s="50" t="s">
        <v>85</v>
      </c>
      <c r="D24" s="50" t="s">
        <v>195</v>
      </c>
      <c r="E24" s="51">
        <f t="shared" si="0"/>
        <v>20.05</v>
      </c>
      <c r="F24" s="51">
        <f t="shared" si="1"/>
        <v>20.05</v>
      </c>
      <c r="G24" s="51">
        <f t="shared" si="2"/>
        <v>20.05</v>
      </c>
      <c r="H24" s="51">
        <v>20.05</v>
      </c>
      <c r="I24" s="52">
        <v>0</v>
      </c>
      <c r="J24" s="51">
        <f t="shared" si="3"/>
        <v>0</v>
      </c>
      <c r="K24" s="51">
        <v>0</v>
      </c>
      <c r="L24" s="52">
        <v>0</v>
      </c>
      <c r="M24" s="51">
        <f t="shared" si="4"/>
        <v>0</v>
      </c>
      <c r="N24" s="51">
        <v>0</v>
      </c>
      <c r="O24" s="52">
        <v>0</v>
      </c>
      <c r="P24" s="53">
        <f t="shared" si="5"/>
        <v>0</v>
      </c>
      <c r="Q24" s="51">
        <f t="shared" si="6"/>
        <v>0</v>
      </c>
      <c r="R24" s="51">
        <v>0</v>
      </c>
      <c r="S24" s="52">
        <v>0</v>
      </c>
      <c r="T24" s="51">
        <f t="shared" si="7"/>
        <v>0</v>
      </c>
      <c r="U24" s="51">
        <v>0</v>
      </c>
      <c r="V24" s="51">
        <v>0</v>
      </c>
      <c r="W24" s="51">
        <f t="shared" si="8"/>
        <v>0</v>
      </c>
      <c r="X24" s="51">
        <v>0</v>
      </c>
      <c r="Y24" s="52">
        <v>0</v>
      </c>
      <c r="Z24" s="53">
        <f t="shared" si="9"/>
        <v>0</v>
      </c>
      <c r="AA24" s="51">
        <f t="shared" si="10"/>
        <v>0</v>
      </c>
      <c r="AB24" s="51">
        <v>0</v>
      </c>
      <c r="AC24" s="52">
        <v>0</v>
      </c>
      <c r="AD24" s="51">
        <f t="shared" si="11"/>
        <v>0</v>
      </c>
      <c r="AE24" s="51">
        <v>0</v>
      </c>
      <c r="AF24" s="52">
        <v>0</v>
      </c>
      <c r="AG24" s="51">
        <f t="shared" si="12"/>
        <v>0</v>
      </c>
      <c r="AH24" s="51">
        <v>0</v>
      </c>
      <c r="AI24" s="52">
        <v>0</v>
      </c>
      <c r="AJ24" s="51">
        <f t="shared" si="13"/>
        <v>0</v>
      </c>
      <c r="AK24" s="51">
        <v>0</v>
      </c>
      <c r="AL24" s="52">
        <v>0</v>
      </c>
      <c r="AM24" s="51">
        <f t="shared" si="14"/>
        <v>0</v>
      </c>
      <c r="AN24" s="51">
        <v>0</v>
      </c>
      <c r="AO24" s="52">
        <v>0</v>
      </c>
    </row>
    <row r="25" spans="1:41" ht="19.5" customHeight="1">
      <c r="A25" s="50" t="s">
        <v>193</v>
      </c>
      <c r="B25" s="50" t="s">
        <v>181</v>
      </c>
      <c r="C25" s="50" t="s">
        <v>85</v>
      </c>
      <c r="D25" s="50" t="s">
        <v>196</v>
      </c>
      <c r="E25" s="51">
        <f t="shared" si="0"/>
        <v>55.35</v>
      </c>
      <c r="F25" s="51">
        <f t="shared" si="1"/>
        <v>55.35</v>
      </c>
      <c r="G25" s="51">
        <f t="shared" si="2"/>
        <v>55.35</v>
      </c>
      <c r="H25" s="51">
        <v>55.35</v>
      </c>
      <c r="I25" s="52">
        <v>0</v>
      </c>
      <c r="J25" s="51">
        <f t="shared" si="3"/>
        <v>0</v>
      </c>
      <c r="K25" s="51">
        <v>0</v>
      </c>
      <c r="L25" s="52">
        <v>0</v>
      </c>
      <c r="M25" s="51">
        <f t="shared" si="4"/>
        <v>0</v>
      </c>
      <c r="N25" s="51">
        <v>0</v>
      </c>
      <c r="O25" s="52">
        <v>0</v>
      </c>
      <c r="P25" s="53">
        <f t="shared" si="5"/>
        <v>0</v>
      </c>
      <c r="Q25" s="51">
        <f t="shared" si="6"/>
        <v>0</v>
      </c>
      <c r="R25" s="51">
        <v>0</v>
      </c>
      <c r="S25" s="52">
        <v>0</v>
      </c>
      <c r="T25" s="51">
        <f t="shared" si="7"/>
        <v>0</v>
      </c>
      <c r="U25" s="51">
        <v>0</v>
      </c>
      <c r="V25" s="51">
        <v>0</v>
      </c>
      <c r="W25" s="51">
        <f t="shared" si="8"/>
        <v>0</v>
      </c>
      <c r="X25" s="51">
        <v>0</v>
      </c>
      <c r="Y25" s="52">
        <v>0</v>
      </c>
      <c r="Z25" s="53">
        <f t="shared" si="9"/>
        <v>0</v>
      </c>
      <c r="AA25" s="51">
        <f t="shared" si="10"/>
        <v>0</v>
      </c>
      <c r="AB25" s="51">
        <v>0</v>
      </c>
      <c r="AC25" s="52">
        <v>0</v>
      </c>
      <c r="AD25" s="51">
        <f t="shared" si="11"/>
        <v>0</v>
      </c>
      <c r="AE25" s="51">
        <v>0</v>
      </c>
      <c r="AF25" s="52">
        <v>0</v>
      </c>
      <c r="AG25" s="51">
        <f t="shared" si="12"/>
        <v>0</v>
      </c>
      <c r="AH25" s="51">
        <v>0</v>
      </c>
      <c r="AI25" s="52">
        <v>0</v>
      </c>
      <c r="AJ25" s="51">
        <f t="shared" si="13"/>
        <v>0</v>
      </c>
      <c r="AK25" s="51">
        <v>0</v>
      </c>
      <c r="AL25" s="52">
        <v>0</v>
      </c>
      <c r="AM25" s="51">
        <f t="shared" si="14"/>
        <v>0</v>
      </c>
      <c r="AN25" s="51">
        <v>0</v>
      </c>
      <c r="AO25" s="52">
        <v>0</v>
      </c>
    </row>
    <row r="26" spans="1:41" ht="19.5" customHeight="1">
      <c r="A26" s="50" t="s">
        <v>193</v>
      </c>
      <c r="B26" s="50" t="s">
        <v>175</v>
      </c>
      <c r="C26" s="50" t="s">
        <v>85</v>
      </c>
      <c r="D26" s="50" t="s">
        <v>197</v>
      </c>
      <c r="E26" s="51">
        <f t="shared" si="0"/>
        <v>20.42</v>
      </c>
      <c r="F26" s="51">
        <f t="shared" si="1"/>
        <v>20.42</v>
      </c>
      <c r="G26" s="51">
        <f t="shared" si="2"/>
        <v>20.42</v>
      </c>
      <c r="H26" s="51">
        <v>3.42</v>
      </c>
      <c r="I26" s="52">
        <v>17</v>
      </c>
      <c r="J26" s="51">
        <f t="shared" si="3"/>
        <v>0</v>
      </c>
      <c r="K26" s="51">
        <v>0</v>
      </c>
      <c r="L26" s="52">
        <v>0</v>
      </c>
      <c r="M26" s="51">
        <f t="shared" si="4"/>
        <v>0</v>
      </c>
      <c r="N26" s="51">
        <v>0</v>
      </c>
      <c r="O26" s="52">
        <v>0</v>
      </c>
      <c r="P26" s="53">
        <f t="shared" si="5"/>
        <v>0</v>
      </c>
      <c r="Q26" s="51">
        <f t="shared" si="6"/>
        <v>0</v>
      </c>
      <c r="R26" s="51">
        <v>0</v>
      </c>
      <c r="S26" s="52">
        <v>0</v>
      </c>
      <c r="T26" s="51">
        <f t="shared" si="7"/>
        <v>0</v>
      </c>
      <c r="U26" s="51">
        <v>0</v>
      </c>
      <c r="V26" s="51">
        <v>0</v>
      </c>
      <c r="W26" s="51">
        <f t="shared" si="8"/>
        <v>0</v>
      </c>
      <c r="X26" s="51">
        <v>0</v>
      </c>
      <c r="Y26" s="52">
        <v>0</v>
      </c>
      <c r="Z26" s="53">
        <f t="shared" si="9"/>
        <v>0</v>
      </c>
      <c r="AA26" s="51">
        <f t="shared" si="10"/>
        <v>0</v>
      </c>
      <c r="AB26" s="51">
        <v>0</v>
      </c>
      <c r="AC26" s="52">
        <v>0</v>
      </c>
      <c r="AD26" s="51">
        <f t="shared" si="11"/>
        <v>0</v>
      </c>
      <c r="AE26" s="51">
        <v>0</v>
      </c>
      <c r="AF26" s="52">
        <v>0</v>
      </c>
      <c r="AG26" s="51">
        <f t="shared" si="12"/>
        <v>0</v>
      </c>
      <c r="AH26" s="51">
        <v>0</v>
      </c>
      <c r="AI26" s="52">
        <v>0</v>
      </c>
      <c r="AJ26" s="51">
        <f t="shared" si="13"/>
        <v>0</v>
      </c>
      <c r="AK26" s="51">
        <v>0</v>
      </c>
      <c r="AL26" s="52">
        <v>0</v>
      </c>
      <c r="AM26" s="51">
        <f t="shared" si="14"/>
        <v>0</v>
      </c>
      <c r="AN26" s="51">
        <v>0</v>
      </c>
      <c r="AO26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Z5:Z6"/>
    <mergeCell ref="J5:L5"/>
    <mergeCell ref="M5:O5"/>
    <mergeCell ref="F4:O4"/>
    <mergeCell ref="T5:V5"/>
    <mergeCell ref="G5:I5"/>
    <mergeCell ref="P4:Y4"/>
    <mergeCell ref="F5:F6"/>
    <mergeCell ref="P5:P6"/>
    <mergeCell ref="A5:B5"/>
    <mergeCell ref="C5:C6"/>
    <mergeCell ref="D5:D6"/>
    <mergeCell ref="E4:E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zoomScalePageLayoutView="0" workbookViewId="0" topLeftCell="A7">
      <selection activeCell="D20" sqref="D2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7" t="s">
        <v>198</v>
      </c>
    </row>
    <row r="2" spans="1:113" ht="19.5" customHeight="1">
      <c r="A2" s="101" t="s">
        <v>199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</row>
    <row r="3" spans="1:113" ht="19.5" customHeight="1">
      <c r="A3" s="84" t="s">
        <v>0</v>
      </c>
      <c r="B3" s="85"/>
      <c r="C3" s="85"/>
      <c r="D3" s="85"/>
      <c r="F3" s="43"/>
      <c r="DI3" s="77" t="s">
        <v>5</v>
      </c>
    </row>
    <row r="4" spans="1:113" ht="19.5" customHeight="1">
      <c r="A4" s="145" t="s">
        <v>58</v>
      </c>
      <c r="B4" s="146"/>
      <c r="C4" s="146"/>
      <c r="D4" s="147"/>
      <c r="E4" s="144" t="s">
        <v>59</v>
      </c>
      <c r="F4" s="140" t="s">
        <v>200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2"/>
      <c r="T4" s="140" t="s">
        <v>201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/>
      <c r="AV4" s="140" t="s">
        <v>194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2"/>
      <c r="BH4" s="140" t="s">
        <v>202</v>
      </c>
      <c r="BI4" s="141"/>
      <c r="BJ4" s="141"/>
      <c r="BK4" s="141"/>
      <c r="BL4" s="142"/>
      <c r="BM4" s="140" t="s">
        <v>203</v>
      </c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40" t="s">
        <v>204</v>
      </c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2"/>
      <c r="CR4" s="119" t="s">
        <v>205</v>
      </c>
      <c r="CS4" s="120"/>
      <c r="CT4" s="121"/>
      <c r="CU4" s="119" t="s">
        <v>206</v>
      </c>
      <c r="CV4" s="120"/>
      <c r="CW4" s="120"/>
      <c r="CX4" s="120"/>
      <c r="CY4" s="120"/>
      <c r="CZ4" s="121"/>
      <c r="DA4" s="119" t="s">
        <v>207</v>
      </c>
      <c r="DB4" s="120"/>
      <c r="DC4" s="121"/>
      <c r="DD4" s="140" t="s">
        <v>208</v>
      </c>
      <c r="DE4" s="141"/>
      <c r="DF4" s="141"/>
      <c r="DG4" s="141"/>
      <c r="DH4" s="141"/>
      <c r="DI4" s="142"/>
    </row>
    <row r="5" spans="1:113" ht="19.5" customHeight="1">
      <c r="A5" s="110" t="s">
        <v>69</v>
      </c>
      <c r="B5" s="111"/>
      <c r="C5" s="112"/>
      <c r="D5" s="144" t="s">
        <v>209</v>
      </c>
      <c r="E5" s="106"/>
      <c r="F5" s="115" t="s">
        <v>74</v>
      </c>
      <c r="G5" s="115" t="s">
        <v>210</v>
      </c>
      <c r="H5" s="115" t="s">
        <v>211</v>
      </c>
      <c r="I5" s="115" t="s">
        <v>212</v>
      </c>
      <c r="J5" s="115" t="s">
        <v>213</v>
      </c>
      <c r="K5" s="115" t="s">
        <v>214</v>
      </c>
      <c r="L5" s="115" t="s">
        <v>215</v>
      </c>
      <c r="M5" s="115" t="s">
        <v>216</v>
      </c>
      <c r="N5" s="115" t="s">
        <v>217</v>
      </c>
      <c r="O5" s="115" t="s">
        <v>218</v>
      </c>
      <c r="P5" s="115" t="s">
        <v>219</v>
      </c>
      <c r="Q5" s="115" t="s">
        <v>105</v>
      </c>
      <c r="R5" s="115" t="s">
        <v>220</v>
      </c>
      <c r="S5" s="115" t="s">
        <v>221</v>
      </c>
      <c r="T5" s="115" t="s">
        <v>74</v>
      </c>
      <c r="U5" s="115" t="s">
        <v>222</v>
      </c>
      <c r="V5" s="115" t="s">
        <v>223</v>
      </c>
      <c r="W5" s="115" t="s">
        <v>224</v>
      </c>
      <c r="X5" s="115" t="s">
        <v>225</v>
      </c>
      <c r="Y5" s="115" t="s">
        <v>226</v>
      </c>
      <c r="Z5" s="115" t="s">
        <v>227</v>
      </c>
      <c r="AA5" s="115" t="s">
        <v>228</v>
      </c>
      <c r="AB5" s="115" t="s">
        <v>229</v>
      </c>
      <c r="AC5" s="115" t="s">
        <v>230</v>
      </c>
      <c r="AD5" s="115" t="s">
        <v>231</v>
      </c>
      <c r="AE5" s="115" t="s">
        <v>232</v>
      </c>
      <c r="AF5" s="115" t="s">
        <v>233</v>
      </c>
      <c r="AG5" s="115" t="s">
        <v>234</v>
      </c>
      <c r="AH5" s="115" t="s">
        <v>235</v>
      </c>
      <c r="AI5" s="115" t="s">
        <v>236</v>
      </c>
      <c r="AJ5" s="115" t="s">
        <v>237</v>
      </c>
      <c r="AK5" s="115" t="s">
        <v>238</v>
      </c>
      <c r="AL5" s="115" t="s">
        <v>239</v>
      </c>
      <c r="AM5" s="115" t="s">
        <v>240</v>
      </c>
      <c r="AN5" s="115" t="s">
        <v>241</v>
      </c>
      <c r="AO5" s="115" t="s">
        <v>242</v>
      </c>
      <c r="AP5" s="115" t="s">
        <v>243</v>
      </c>
      <c r="AQ5" s="115" t="s">
        <v>244</v>
      </c>
      <c r="AR5" s="115" t="s">
        <v>245</v>
      </c>
      <c r="AS5" s="115" t="s">
        <v>246</v>
      </c>
      <c r="AT5" s="115" t="s">
        <v>247</v>
      </c>
      <c r="AU5" s="115" t="s">
        <v>248</v>
      </c>
      <c r="AV5" s="115" t="s">
        <v>74</v>
      </c>
      <c r="AW5" s="115" t="s">
        <v>249</v>
      </c>
      <c r="AX5" s="115" t="s">
        <v>250</v>
      </c>
      <c r="AY5" s="115" t="s">
        <v>251</v>
      </c>
      <c r="AZ5" s="115" t="s">
        <v>252</v>
      </c>
      <c r="BA5" s="115" t="s">
        <v>253</v>
      </c>
      <c r="BB5" s="115" t="s">
        <v>254</v>
      </c>
      <c r="BC5" s="115" t="s">
        <v>255</v>
      </c>
      <c r="BD5" s="115" t="s">
        <v>256</v>
      </c>
      <c r="BE5" s="115" t="s">
        <v>257</v>
      </c>
      <c r="BF5" s="115" t="s">
        <v>258</v>
      </c>
      <c r="BG5" s="117" t="s">
        <v>259</v>
      </c>
      <c r="BH5" s="117" t="s">
        <v>74</v>
      </c>
      <c r="BI5" s="117" t="s">
        <v>260</v>
      </c>
      <c r="BJ5" s="117" t="s">
        <v>261</v>
      </c>
      <c r="BK5" s="117" t="s">
        <v>262</v>
      </c>
      <c r="BL5" s="117" t="s">
        <v>263</v>
      </c>
      <c r="BM5" s="115" t="s">
        <v>74</v>
      </c>
      <c r="BN5" s="115" t="s">
        <v>264</v>
      </c>
      <c r="BO5" s="115" t="s">
        <v>265</v>
      </c>
      <c r="BP5" s="115" t="s">
        <v>266</v>
      </c>
      <c r="BQ5" s="115" t="s">
        <v>267</v>
      </c>
      <c r="BR5" s="115" t="s">
        <v>268</v>
      </c>
      <c r="BS5" s="115" t="s">
        <v>269</v>
      </c>
      <c r="BT5" s="115" t="s">
        <v>270</v>
      </c>
      <c r="BU5" s="115" t="s">
        <v>271</v>
      </c>
      <c r="BV5" s="115" t="s">
        <v>272</v>
      </c>
      <c r="BW5" s="148" t="s">
        <v>273</v>
      </c>
      <c r="BX5" s="148" t="s">
        <v>274</v>
      </c>
      <c r="BY5" s="115" t="s">
        <v>275</v>
      </c>
      <c r="BZ5" s="115" t="s">
        <v>74</v>
      </c>
      <c r="CA5" s="115" t="s">
        <v>264</v>
      </c>
      <c r="CB5" s="115" t="s">
        <v>265</v>
      </c>
      <c r="CC5" s="115" t="s">
        <v>266</v>
      </c>
      <c r="CD5" s="115" t="s">
        <v>267</v>
      </c>
      <c r="CE5" s="115" t="s">
        <v>268</v>
      </c>
      <c r="CF5" s="115" t="s">
        <v>269</v>
      </c>
      <c r="CG5" s="115" t="s">
        <v>270</v>
      </c>
      <c r="CH5" s="115" t="s">
        <v>276</v>
      </c>
      <c r="CI5" s="115" t="s">
        <v>277</v>
      </c>
      <c r="CJ5" s="115" t="s">
        <v>278</v>
      </c>
      <c r="CK5" s="115" t="s">
        <v>279</v>
      </c>
      <c r="CL5" s="115" t="s">
        <v>271</v>
      </c>
      <c r="CM5" s="115" t="s">
        <v>272</v>
      </c>
      <c r="CN5" s="115" t="s">
        <v>280</v>
      </c>
      <c r="CO5" s="148" t="s">
        <v>273</v>
      </c>
      <c r="CP5" s="148" t="s">
        <v>274</v>
      </c>
      <c r="CQ5" s="115" t="s">
        <v>281</v>
      </c>
      <c r="CR5" s="148" t="s">
        <v>74</v>
      </c>
      <c r="CS5" s="148" t="s">
        <v>282</v>
      </c>
      <c r="CT5" s="115" t="s">
        <v>283</v>
      </c>
      <c r="CU5" s="148" t="s">
        <v>74</v>
      </c>
      <c r="CV5" s="148" t="s">
        <v>282</v>
      </c>
      <c r="CW5" s="115" t="s">
        <v>284</v>
      </c>
      <c r="CX5" s="148" t="s">
        <v>285</v>
      </c>
      <c r="CY5" s="148" t="s">
        <v>286</v>
      </c>
      <c r="CZ5" s="117" t="s">
        <v>283</v>
      </c>
      <c r="DA5" s="148" t="s">
        <v>74</v>
      </c>
      <c r="DB5" s="148" t="s">
        <v>207</v>
      </c>
      <c r="DC5" s="148" t="s">
        <v>287</v>
      </c>
      <c r="DD5" s="115" t="s">
        <v>74</v>
      </c>
      <c r="DE5" s="115" t="s">
        <v>288</v>
      </c>
      <c r="DF5" s="115" t="s">
        <v>289</v>
      </c>
      <c r="DG5" s="115" t="s">
        <v>287</v>
      </c>
      <c r="DH5" s="115" t="s">
        <v>290</v>
      </c>
      <c r="DI5" s="115" t="s">
        <v>208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09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9"/>
      <c r="BH6" s="109"/>
      <c r="BI6" s="109"/>
      <c r="BJ6" s="109"/>
      <c r="BK6" s="109"/>
      <c r="BL6" s="109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49"/>
      <c r="BX6" s="149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49"/>
      <c r="CP6" s="149"/>
      <c r="CQ6" s="107"/>
      <c r="CR6" s="149"/>
      <c r="CS6" s="149"/>
      <c r="CT6" s="107"/>
      <c r="CU6" s="149"/>
      <c r="CV6" s="149"/>
      <c r="CW6" s="107"/>
      <c r="CX6" s="149"/>
      <c r="CY6" s="149"/>
      <c r="CZ6" s="109"/>
      <c r="DA6" s="149"/>
      <c r="DB6" s="149"/>
      <c r="DC6" s="149"/>
      <c r="DD6" s="107"/>
      <c r="DE6" s="107"/>
      <c r="DF6" s="107"/>
      <c r="DG6" s="107"/>
      <c r="DH6" s="107"/>
      <c r="DI6" s="107"/>
    </row>
    <row r="7" spans="1:113" ht="19.5" customHeight="1">
      <c r="A7" s="86" t="s">
        <v>38</v>
      </c>
      <c r="B7" s="86" t="s">
        <v>38</v>
      </c>
      <c r="C7" s="86" t="s">
        <v>38</v>
      </c>
      <c r="D7" s="86" t="s">
        <v>59</v>
      </c>
      <c r="E7" s="87">
        <f aca="true" t="shared" si="0" ref="E7:E27">SUM(F7,T7,AV7,BH7,BM7,BZ7,CR7,CU7,DA7,DD7)</f>
        <v>1482.6699999999998</v>
      </c>
      <c r="F7" s="87">
        <v>1164</v>
      </c>
      <c r="G7" s="87">
        <v>348.67</v>
      </c>
      <c r="H7" s="87">
        <v>387.41</v>
      </c>
      <c r="I7" s="87">
        <v>29.06</v>
      </c>
      <c r="J7" s="87">
        <v>0</v>
      </c>
      <c r="K7" s="87">
        <v>0</v>
      </c>
      <c r="L7" s="87">
        <v>113.26</v>
      </c>
      <c r="M7" s="87">
        <v>0</v>
      </c>
      <c r="N7" s="87">
        <v>82.24</v>
      </c>
      <c r="O7" s="88">
        <v>18.8</v>
      </c>
      <c r="P7" s="88">
        <v>0</v>
      </c>
      <c r="Q7" s="88">
        <v>115.11</v>
      </c>
      <c r="R7" s="88">
        <v>0</v>
      </c>
      <c r="S7" s="88">
        <v>69.45</v>
      </c>
      <c r="T7" s="88">
        <v>213.05</v>
      </c>
      <c r="U7" s="88">
        <v>25.8</v>
      </c>
      <c r="V7" s="88">
        <v>0.3</v>
      </c>
      <c r="W7" s="88">
        <v>0</v>
      </c>
      <c r="X7" s="88">
        <v>0.1</v>
      </c>
      <c r="Y7" s="88">
        <v>0.8</v>
      </c>
      <c r="Z7" s="88">
        <v>3.5</v>
      </c>
      <c r="AA7" s="88">
        <v>4.5</v>
      </c>
      <c r="AB7" s="88">
        <v>0</v>
      </c>
      <c r="AC7" s="88">
        <v>0</v>
      </c>
      <c r="AD7" s="88">
        <v>20</v>
      </c>
      <c r="AE7" s="88">
        <v>0</v>
      </c>
      <c r="AF7" s="88">
        <v>18.87</v>
      </c>
      <c r="AG7" s="88">
        <v>3.33</v>
      </c>
      <c r="AH7" s="88">
        <v>0</v>
      </c>
      <c r="AI7" s="88">
        <v>1.45</v>
      </c>
      <c r="AJ7" s="88">
        <v>1</v>
      </c>
      <c r="AK7" s="88">
        <v>0</v>
      </c>
      <c r="AL7" s="88">
        <v>0</v>
      </c>
      <c r="AM7" s="88">
        <v>0</v>
      </c>
      <c r="AN7" s="88">
        <v>0</v>
      </c>
      <c r="AO7" s="88">
        <v>1</v>
      </c>
      <c r="AP7" s="88">
        <v>19.18</v>
      </c>
      <c r="AQ7" s="88">
        <v>10.46</v>
      </c>
      <c r="AR7" s="88">
        <v>22</v>
      </c>
      <c r="AS7" s="88">
        <v>65.68</v>
      </c>
      <c r="AT7" s="88">
        <v>0</v>
      </c>
      <c r="AU7" s="88">
        <v>15.08</v>
      </c>
      <c r="AV7" s="88">
        <v>95.82</v>
      </c>
      <c r="AW7" s="88">
        <v>55.35</v>
      </c>
      <c r="AX7" s="88">
        <v>0</v>
      </c>
      <c r="AY7" s="88">
        <v>0</v>
      </c>
      <c r="AZ7" s="88">
        <v>0</v>
      </c>
      <c r="BA7" s="88">
        <v>19.98</v>
      </c>
      <c r="BB7" s="88">
        <v>0</v>
      </c>
      <c r="BC7" s="88">
        <v>0</v>
      </c>
      <c r="BD7" s="88">
        <v>0</v>
      </c>
      <c r="BE7" s="88">
        <v>0.07</v>
      </c>
      <c r="BF7" s="88">
        <v>0</v>
      </c>
      <c r="BG7" s="88">
        <v>20.42</v>
      </c>
      <c r="BH7" s="88">
        <v>0</v>
      </c>
      <c r="BI7" s="88">
        <v>0</v>
      </c>
      <c r="BJ7" s="88">
        <v>0</v>
      </c>
      <c r="BK7" s="88">
        <v>0</v>
      </c>
      <c r="BL7" s="88">
        <v>0</v>
      </c>
      <c r="BM7" s="88">
        <v>0</v>
      </c>
      <c r="BN7" s="88">
        <v>0</v>
      </c>
      <c r="BO7" s="88">
        <v>0</v>
      </c>
      <c r="BP7" s="88">
        <v>0</v>
      </c>
      <c r="BQ7" s="88">
        <v>0</v>
      </c>
      <c r="BR7" s="88">
        <v>0</v>
      </c>
      <c r="BS7" s="88">
        <v>0</v>
      </c>
      <c r="BT7" s="88">
        <v>0</v>
      </c>
      <c r="BU7" s="88">
        <v>0</v>
      </c>
      <c r="BV7" s="88">
        <v>0</v>
      </c>
      <c r="BW7" s="88">
        <v>0</v>
      </c>
      <c r="BX7" s="88">
        <v>0</v>
      </c>
      <c r="BY7" s="88">
        <v>0</v>
      </c>
      <c r="BZ7" s="88">
        <v>9.8</v>
      </c>
      <c r="CA7" s="88">
        <v>0</v>
      </c>
      <c r="CB7" s="88">
        <v>9.8</v>
      </c>
      <c r="CC7" s="88">
        <v>0</v>
      </c>
      <c r="CD7" s="88">
        <v>0</v>
      </c>
      <c r="CE7" s="88">
        <v>0</v>
      </c>
      <c r="CF7" s="88">
        <v>0</v>
      </c>
      <c r="CG7" s="88">
        <v>0</v>
      </c>
      <c r="CH7" s="88">
        <v>0</v>
      </c>
      <c r="CI7" s="88">
        <v>0</v>
      </c>
      <c r="CJ7" s="88">
        <v>0</v>
      </c>
      <c r="CK7" s="88">
        <v>0</v>
      </c>
      <c r="CL7" s="88">
        <v>0</v>
      </c>
      <c r="CM7" s="88">
        <v>0</v>
      </c>
      <c r="CN7" s="88">
        <v>0</v>
      </c>
      <c r="CO7" s="88">
        <v>0</v>
      </c>
      <c r="CP7" s="88">
        <v>0</v>
      </c>
      <c r="CQ7" s="88">
        <v>0</v>
      </c>
      <c r="CR7" s="88">
        <v>0</v>
      </c>
      <c r="CS7" s="88">
        <v>0</v>
      </c>
      <c r="CT7" s="88">
        <v>0</v>
      </c>
      <c r="CU7" s="88">
        <v>0</v>
      </c>
      <c r="CV7" s="88">
        <v>0</v>
      </c>
      <c r="CW7" s="88">
        <v>0</v>
      </c>
      <c r="CX7" s="88">
        <v>0</v>
      </c>
      <c r="CY7" s="88">
        <v>0</v>
      </c>
      <c r="CZ7" s="88">
        <v>0</v>
      </c>
      <c r="DA7" s="88">
        <v>0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0</v>
      </c>
      <c r="DI7" s="88">
        <v>0</v>
      </c>
    </row>
    <row r="8" spans="1:113" ht="19.5" customHeight="1">
      <c r="A8" s="86" t="s">
        <v>38</v>
      </c>
      <c r="B8" s="86" t="s">
        <v>38</v>
      </c>
      <c r="C8" s="86" t="s">
        <v>38</v>
      </c>
      <c r="D8" s="86" t="s">
        <v>291</v>
      </c>
      <c r="E8" s="87">
        <f t="shared" si="0"/>
        <v>1067.6399999999999</v>
      </c>
      <c r="F8" s="87">
        <v>834.59</v>
      </c>
      <c r="G8" s="87">
        <v>348.67</v>
      </c>
      <c r="H8" s="87">
        <v>387.41</v>
      </c>
      <c r="I8" s="87">
        <v>29.06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>
        <v>0</v>
      </c>
      <c r="P8" s="88">
        <v>0</v>
      </c>
      <c r="Q8" s="88">
        <v>0</v>
      </c>
      <c r="R8" s="88">
        <v>0</v>
      </c>
      <c r="S8" s="88">
        <v>69.45</v>
      </c>
      <c r="T8" s="88">
        <v>206.18</v>
      </c>
      <c r="U8" s="88">
        <v>25.8</v>
      </c>
      <c r="V8" s="88">
        <v>0.3</v>
      </c>
      <c r="W8" s="88">
        <v>0</v>
      </c>
      <c r="X8" s="88">
        <v>0.1</v>
      </c>
      <c r="Y8" s="88">
        <v>0.8</v>
      </c>
      <c r="Z8" s="88">
        <v>3.5</v>
      </c>
      <c r="AA8" s="88">
        <v>4.5</v>
      </c>
      <c r="AB8" s="88">
        <v>0</v>
      </c>
      <c r="AC8" s="88">
        <v>0</v>
      </c>
      <c r="AD8" s="88">
        <v>20</v>
      </c>
      <c r="AE8" s="88">
        <v>0</v>
      </c>
      <c r="AF8" s="88">
        <v>18.87</v>
      </c>
      <c r="AG8" s="88">
        <v>3.33</v>
      </c>
      <c r="AH8" s="88">
        <v>0</v>
      </c>
      <c r="AI8" s="88">
        <v>0</v>
      </c>
      <c r="AJ8" s="88">
        <v>1</v>
      </c>
      <c r="AK8" s="88">
        <v>0</v>
      </c>
      <c r="AL8" s="88">
        <v>0</v>
      </c>
      <c r="AM8" s="88">
        <v>0</v>
      </c>
      <c r="AN8" s="88">
        <v>0</v>
      </c>
      <c r="AO8" s="88">
        <v>1</v>
      </c>
      <c r="AP8" s="88">
        <v>19.18</v>
      </c>
      <c r="AQ8" s="88">
        <v>10.46</v>
      </c>
      <c r="AR8" s="88">
        <v>22</v>
      </c>
      <c r="AS8" s="88">
        <v>65.68</v>
      </c>
      <c r="AT8" s="88">
        <v>0</v>
      </c>
      <c r="AU8" s="88">
        <v>9.66</v>
      </c>
      <c r="AV8" s="88">
        <v>17.07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0.07</v>
      </c>
      <c r="BF8" s="88">
        <v>0</v>
      </c>
      <c r="BG8" s="88">
        <v>17</v>
      </c>
      <c r="BH8" s="88">
        <v>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9.8</v>
      </c>
      <c r="CA8" s="88">
        <v>0</v>
      </c>
      <c r="CB8" s="88">
        <v>9.8</v>
      </c>
      <c r="CC8" s="88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8">
        <v>0</v>
      </c>
      <c r="CZ8" s="88">
        <v>0</v>
      </c>
      <c r="DA8" s="88">
        <v>0</v>
      </c>
      <c r="DB8" s="88">
        <v>0</v>
      </c>
      <c r="DC8" s="88">
        <v>0</v>
      </c>
      <c r="DD8" s="88">
        <v>0</v>
      </c>
      <c r="DE8" s="88">
        <v>0</v>
      </c>
      <c r="DF8" s="88">
        <v>0</v>
      </c>
      <c r="DG8" s="88">
        <v>0</v>
      </c>
      <c r="DH8" s="88">
        <v>0</v>
      </c>
      <c r="DI8" s="88">
        <v>0</v>
      </c>
    </row>
    <row r="9" spans="1:113" ht="19.5" customHeight="1">
      <c r="A9" s="86" t="s">
        <v>38</v>
      </c>
      <c r="B9" s="86" t="s">
        <v>38</v>
      </c>
      <c r="C9" s="86" t="s">
        <v>38</v>
      </c>
      <c r="D9" s="86" t="s">
        <v>292</v>
      </c>
      <c r="E9" s="87">
        <f t="shared" si="0"/>
        <v>1067.6399999999999</v>
      </c>
      <c r="F9" s="87">
        <v>834.59</v>
      </c>
      <c r="G9" s="87">
        <v>348.67</v>
      </c>
      <c r="H9" s="87">
        <v>387.41</v>
      </c>
      <c r="I9" s="87">
        <v>29.06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8">
        <v>0</v>
      </c>
      <c r="P9" s="88">
        <v>0</v>
      </c>
      <c r="Q9" s="88">
        <v>0</v>
      </c>
      <c r="R9" s="88">
        <v>0</v>
      </c>
      <c r="S9" s="88">
        <v>69.45</v>
      </c>
      <c r="T9" s="88">
        <v>206.18</v>
      </c>
      <c r="U9" s="88">
        <v>25.8</v>
      </c>
      <c r="V9" s="88">
        <v>0.3</v>
      </c>
      <c r="W9" s="88">
        <v>0</v>
      </c>
      <c r="X9" s="88">
        <v>0.1</v>
      </c>
      <c r="Y9" s="88">
        <v>0.8</v>
      </c>
      <c r="Z9" s="88">
        <v>3.5</v>
      </c>
      <c r="AA9" s="88">
        <v>4.5</v>
      </c>
      <c r="AB9" s="88">
        <v>0</v>
      </c>
      <c r="AC9" s="88">
        <v>0</v>
      </c>
      <c r="AD9" s="88">
        <v>20</v>
      </c>
      <c r="AE9" s="88">
        <v>0</v>
      </c>
      <c r="AF9" s="88">
        <v>18.87</v>
      </c>
      <c r="AG9" s="88">
        <v>3.33</v>
      </c>
      <c r="AH9" s="88">
        <v>0</v>
      </c>
      <c r="AI9" s="88">
        <v>0</v>
      </c>
      <c r="AJ9" s="88">
        <v>1</v>
      </c>
      <c r="AK9" s="88">
        <v>0</v>
      </c>
      <c r="AL9" s="88">
        <v>0</v>
      </c>
      <c r="AM9" s="88">
        <v>0</v>
      </c>
      <c r="AN9" s="88">
        <v>0</v>
      </c>
      <c r="AO9" s="88">
        <v>1</v>
      </c>
      <c r="AP9" s="88">
        <v>19.18</v>
      </c>
      <c r="AQ9" s="88">
        <v>10.46</v>
      </c>
      <c r="AR9" s="88">
        <v>22</v>
      </c>
      <c r="AS9" s="88">
        <v>65.68</v>
      </c>
      <c r="AT9" s="88">
        <v>0</v>
      </c>
      <c r="AU9" s="88">
        <v>9.66</v>
      </c>
      <c r="AV9" s="88">
        <v>17.07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0</v>
      </c>
      <c r="BE9" s="88">
        <v>0.07</v>
      </c>
      <c r="BF9" s="88">
        <v>0</v>
      </c>
      <c r="BG9" s="88">
        <v>17</v>
      </c>
      <c r="BH9" s="88">
        <v>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9.8</v>
      </c>
      <c r="CA9" s="88">
        <v>0</v>
      </c>
      <c r="CB9" s="88">
        <v>9.8</v>
      </c>
      <c r="CC9" s="88">
        <v>0</v>
      </c>
      <c r="CD9" s="88">
        <v>0</v>
      </c>
      <c r="CE9" s="88">
        <v>0</v>
      </c>
      <c r="CF9" s="88">
        <v>0</v>
      </c>
      <c r="CG9" s="88">
        <v>0</v>
      </c>
      <c r="CH9" s="88">
        <v>0</v>
      </c>
      <c r="CI9" s="88">
        <v>0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88">
        <v>0</v>
      </c>
      <c r="CU9" s="88">
        <v>0</v>
      </c>
      <c r="CV9" s="88">
        <v>0</v>
      </c>
      <c r="CW9" s="88">
        <v>0</v>
      </c>
      <c r="CX9" s="88">
        <v>0</v>
      </c>
      <c r="CY9" s="88">
        <v>0</v>
      </c>
      <c r="CZ9" s="88">
        <v>0</v>
      </c>
      <c r="DA9" s="88">
        <v>0</v>
      </c>
      <c r="DB9" s="88">
        <v>0</v>
      </c>
      <c r="DC9" s="88">
        <v>0</v>
      </c>
      <c r="DD9" s="88">
        <v>0</v>
      </c>
      <c r="DE9" s="88">
        <v>0</v>
      </c>
      <c r="DF9" s="88">
        <v>0</v>
      </c>
      <c r="DG9" s="88">
        <v>0</v>
      </c>
      <c r="DH9" s="88">
        <v>0</v>
      </c>
      <c r="DI9" s="88">
        <v>0</v>
      </c>
    </row>
    <row r="10" spans="1:113" ht="19.5" customHeight="1">
      <c r="A10" s="86" t="s">
        <v>82</v>
      </c>
      <c r="B10" s="86" t="s">
        <v>83</v>
      </c>
      <c r="C10" s="86" t="s">
        <v>84</v>
      </c>
      <c r="D10" s="86" t="s">
        <v>293</v>
      </c>
      <c r="E10" s="87">
        <f t="shared" si="0"/>
        <v>1037.83</v>
      </c>
      <c r="F10" s="87">
        <v>834.59</v>
      </c>
      <c r="G10" s="87">
        <v>348.67</v>
      </c>
      <c r="H10" s="87">
        <v>387.41</v>
      </c>
      <c r="I10" s="87">
        <v>29.06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8">
        <v>0</v>
      </c>
      <c r="P10" s="88">
        <v>0</v>
      </c>
      <c r="Q10" s="88">
        <v>0</v>
      </c>
      <c r="R10" s="88">
        <v>0</v>
      </c>
      <c r="S10" s="88">
        <v>69.45</v>
      </c>
      <c r="T10" s="88">
        <v>203.17</v>
      </c>
      <c r="U10" s="88">
        <v>25.8</v>
      </c>
      <c r="V10" s="88">
        <v>0.3</v>
      </c>
      <c r="W10" s="88">
        <v>0</v>
      </c>
      <c r="X10" s="88">
        <v>0.1</v>
      </c>
      <c r="Y10" s="88">
        <v>0.8</v>
      </c>
      <c r="Z10" s="88">
        <v>3.5</v>
      </c>
      <c r="AA10" s="88">
        <v>4.5</v>
      </c>
      <c r="AB10" s="88">
        <v>0</v>
      </c>
      <c r="AC10" s="88">
        <v>0</v>
      </c>
      <c r="AD10" s="88">
        <v>20</v>
      </c>
      <c r="AE10" s="88">
        <v>0</v>
      </c>
      <c r="AF10" s="88">
        <v>18.87</v>
      </c>
      <c r="AG10" s="88">
        <v>3.33</v>
      </c>
      <c r="AH10" s="88">
        <v>0</v>
      </c>
      <c r="AI10" s="88">
        <v>0</v>
      </c>
      <c r="AJ10" s="88">
        <v>1</v>
      </c>
      <c r="AK10" s="88">
        <v>0</v>
      </c>
      <c r="AL10" s="88">
        <v>0</v>
      </c>
      <c r="AM10" s="88">
        <v>0</v>
      </c>
      <c r="AN10" s="88">
        <v>0</v>
      </c>
      <c r="AO10" s="88">
        <v>1</v>
      </c>
      <c r="AP10" s="88">
        <v>19.18</v>
      </c>
      <c r="AQ10" s="88">
        <v>10.46</v>
      </c>
      <c r="AR10" s="88">
        <v>22</v>
      </c>
      <c r="AS10" s="88">
        <v>65.68</v>
      </c>
      <c r="AT10" s="88">
        <v>0</v>
      </c>
      <c r="AU10" s="88">
        <v>6.65</v>
      </c>
      <c r="AV10" s="88">
        <v>0.07</v>
      </c>
      <c r="AW10" s="88">
        <v>0</v>
      </c>
      <c r="AX10" s="88">
        <v>0</v>
      </c>
      <c r="AY10" s="88">
        <v>0</v>
      </c>
      <c r="AZ10" s="88">
        <v>0</v>
      </c>
      <c r="BA10" s="88">
        <v>0</v>
      </c>
      <c r="BB10" s="88">
        <v>0</v>
      </c>
      <c r="BC10" s="88">
        <v>0</v>
      </c>
      <c r="BD10" s="88">
        <v>0</v>
      </c>
      <c r="BE10" s="88">
        <v>0.07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0</v>
      </c>
      <c r="DA10" s="88">
        <v>0</v>
      </c>
      <c r="DB10" s="88">
        <v>0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0</v>
      </c>
      <c r="DI10" s="88">
        <v>0</v>
      </c>
    </row>
    <row r="11" spans="1:113" ht="19.5" customHeight="1">
      <c r="A11" s="86" t="s">
        <v>82</v>
      </c>
      <c r="B11" s="86" t="s">
        <v>83</v>
      </c>
      <c r="C11" s="86" t="s">
        <v>87</v>
      </c>
      <c r="D11" s="86" t="s">
        <v>294</v>
      </c>
      <c r="E11" s="87">
        <f t="shared" si="0"/>
        <v>9.8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9.8</v>
      </c>
      <c r="CA11" s="88">
        <v>0</v>
      </c>
      <c r="CB11" s="88">
        <v>9.8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88">
        <v>0</v>
      </c>
      <c r="DG11" s="88">
        <v>0</v>
      </c>
      <c r="DH11" s="88">
        <v>0</v>
      </c>
      <c r="DI11" s="88">
        <v>0</v>
      </c>
    </row>
    <row r="12" spans="1:113" ht="19.5" customHeight="1">
      <c r="A12" s="86" t="s">
        <v>38</v>
      </c>
      <c r="B12" s="86" t="s">
        <v>38</v>
      </c>
      <c r="C12" s="86" t="s">
        <v>38</v>
      </c>
      <c r="D12" s="86" t="s">
        <v>295</v>
      </c>
      <c r="E12" s="87">
        <f t="shared" si="0"/>
        <v>1.45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1.45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1.45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  <c r="DI12" s="88">
        <v>0</v>
      </c>
    </row>
    <row r="13" spans="1:113" ht="19.5" customHeight="1">
      <c r="A13" s="86" t="s">
        <v>38</v>
      </c>
      <c r="B13" s="86" t="s">
        <v>38</v>
      </c>
      <c r="C13" s="86" t="s">
        <v>38</v>
      </c>
      <c r="D13" s="86" t="s">
        <v>296</v>
      </c>
      <c r="E13" s="87">
        <f t="shared" si="0"/>
        <v>1.45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1.45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1.45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8">
        <v>0</v>
      </c>
      <c r="CZ13" s="88">
        <v>0</v>
      </c>
      <c r="DA13" s="88">
        <v>0</v>
      </c>
      <c r="DB13" s="88">
        <v>0</v>
      </c>
      <c r="DC13" s="88">
        <v>0</v>
      </c>
      <c r="DD13" s="88">
        <v>0</v>
      </c>
      <c r="DE13" s="88">
        <v>0</v>
      </c>
      <c r="DF13" s="88">
        <v>0</v>
      </c>
      <c r="DG13" s="88">
        <v>0</v>
      </c>
      <c r="DH13" s="88">
        <v>0</v>
      </c>
      <c r="DI13" s="88">
        <v>0</v>
      </c>
    </row>
    <row r="14" spans="1:113" ht="19.5" customHeight="1">
      <c r="A14" s="86" t="s">
        <v>91</v>
      </c>
      <c r="B14" s="86" t="s">
        <v>92</v>
      </c>
      <c r="C14" s="86" t="s">
        <v>93</v>
      </c>
      <c r="D14" s="86" t="s">
        <v>297</v>
      </c>
      <c r="E14" s="87">
        <f t="shared" si="0"/>
        <v>1.45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1.45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1.45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  <c r="DI14" s="88">
        <v>0</v>
      </c>
    </row>
    <row r="15" spans="1:113" ht="19.5" customHeight="1">
      <c r="A15" s="86" t="s">
        <v>38</v>
      </c>
      <c r="B15" s="86" t="s">
        <v>38</v>
      </c>
      <c r="C15" s="86" t="s">
        <v>38</v>
      </c>
      <c r="D15" s="86" t="s">
        <v>298</v>
      </c>
      <c r="E15" s="87">
        <f t="shared" si="0"/>
        <v>197.43</v>
      </c>
      <c r="F15" s="87">
        <v>113.26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113.26</v>
      </c>
      <c r="M15" s="87">
        <v>0</v>
      </c>
      <c r="N15" s="87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5.42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5.42</v>
      </c>
      <c r="AV15" s="88">
        <v>78.75</v>
      </c>
      <c r="AW15" s="88">
        <v>55.35</v>
      </c>
      <c r="AX15" s="88">
        <v>0</v>
      </c>
      <c r="AY15" s="88">
        <v>0</v>
      </c>
      <c r="AZ15" s="88">
        <v>0</v>
      </c>
      <c r="BA15" s="88">
        <v>19.98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3.42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0</v>
      </c>
      <c r="BZ15" s="88">
        <v>0</v>
      </c>
      <c r="CA15" s="88">
        <v>0</v>
      </c>
      <c r="CB15" s="88">
        <v>0</v>
      </c>
      <c r="CC15" s="88">
        <v>0</v>
      </c>
      <c r="CD15" s="88">
        <v>0</v>
      </c>
      <c r="CE15" s="88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0</v>
      </c>
      <c r="CK15" s="88">
        <v>0</v>
      </c>
      <c r="CL15" s="88">
        <v>0</v>
      </c>
      <c r="CM15" s="88">
        <v>0</v>
      </c>
      <c r="CN15" s="88">
        <v>0</v>
      </c>
      <c r="CO15" s="88">
        <v>0</v>
      </c>
      <c r="CP15" s="88">
        <v>0</v>
      </c>
      <c r="CQ15" s="88">
        <v>0</v>
      </c>
      <c r="CR15" s="88">
        <v>0</v>
      </c>
      <c r="CS15" s="88">
        <v>0</v>
      </c>
      <c r="CT15" s="88">
        <v>0</v>
      </c>
      <c r="CU15" s="88">
        <v>0</v>
      </c>
      <c r="CV15" s="88">
        <v>0</v>
      </c>
      <c r="CW15" s="88">
        <v>0</v>
      </c>
      <c r="CX15" s="88">
        <v>0</v>
      </c>
      <c r="CY15" s="88">
        <v>0</v>
      </c>
      <c r="CZ15" s="88">
        <v>0</v>
      </c>
      <c r="DA15" s="88">
        <v>0</v>
      </c>
      <c r="DB15" s="88">
        <v>0</v>
      </c>
      <c r="DC15" s="88">
        <v>0</v>
      </c>
      <c r="DD15" s="88">
        <v>0</v>
      </c>
      <c r="DE15" s="88">
        <v>0</v>
      </c>
      <c r="DF15" s="88">
        <v>0</v>
      </c>
      <c r="DG15" s="88">
        <v>0</v>
      </c>
      <c r="DH15" s="88">
        <v>0</v>
      </c>
      <c r="DI15" s="88">
        <v>0</v>
      </c>
    </row>
    <row r="16" spans="1:113" ht="19.5" customHeight="1">
      <c r="A16" s="86" t="s">
        <v>38</v>
      </c>
      <c r="B16" s="86" t="s">
        <v>38</v>
      </c>
      <c r="C16" s="86" t="s">
        <v>38</v>
      </c>
      <c r="D16" s="86" t="s">
        <v>299</v>
      </c>
      <c r="E16" s="87">
        <f t="shared" si="0"/>
        <v>177.45000000000002</v>
      </c>
      <c r="F16" s="87">
        <v>113.26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113.26</v>
      </c>
      <c r="M16" s="87">
        <v>0</v>
      </c>
      <c r="N16" s="87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5.42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5.42</v>
      </c>
      <c r="AV16" s="88">
        <v>58.77</v>
      </c>
      <c r="AW16" s="88">
        <v>55.35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3.42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X16" s="88">
        <v>0</v>
      </c>
      <c r="BY16" s="88">
        <v>0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0</v>
      </c>
      <c r="CY16" s="88">
        <v>0</v>
      </c>
      <c r="CZ16" s="88">
        <v>0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88">
        <v>0</v>
      </c>
      <c r="DG16" s="88">
        <v>0</v>
      </c>
      <c r="DH16" s="88">
        <v>0</v>
      </c>
      <c r="DI16" s="88">
        <v>0</v>
      </c>
    </row>
    <row r="17" spans="1:113" ht="19.5" customHeight="1">
      <c r="A17" s="86" t="s">
        <v>95</v>
      </c>
      <c r="B17" s="86" t="s">
        <v>96</v>
      </c>
      <c r="C17" s="86" t="s">
        <v>84</v>
      </c>
      <c r="D17" s="86" t="s">
        <v>300</v>
      </c>
      <c r="E17" s="87">
        <f t="shared" si="0"/>
        <v>64.19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5.42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5.42</v>
      </c>
      <c r="AV17" s="88">
        <v>58.77</v>
      </c>
      <c r="AW17" s="88">
        <v>55.35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3.42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0</v>
      </c>
      <c r="DE17" s="88">
        <v>0</v>
      </c>
      <c r="DF17" s="88">
        <v>0</v>
      </c>
      <c r="DG17" s="88">
        <v>0</v>
      </c>
      <c r="DH17" s="88">
        <v>0</v>
      </c>
      <c r="DI17" s="88">
        <v>0</v>
      </c>
    </row>
    <row r="18" spans="1:113" ht="19.5" customHeight="1">
      <c r="A18" s="86" t="s">
        <v>95</v>
      </c>
      <c r="B18" s="86" t="s">
        <v>96</v>
      </c>
      <c r="C18" s="86" t="s">
        <v>96</v>
      </c>
      <c r="D18" s="86" t="s">
        <v>301</v>
      </c>
      <c r="E18" s="87">
        <f t="shared" si="0"/>
        <v>113.26</v>
      </c>
      <c r="F18" s="87">
        <v>113.26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113.26</v>
      </c>
      <c r="M18" s="87">
        <v>0</v>
      </c>
      <c r="N18" s="87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88">
        <v>0</v>
      </c>
      <c r="CU18" s="88">
        <v>0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0</v>
      </c>
      <c r="DE18" s="88">
        <v>0</v>
      </c>
      <c r="DF18" s="88">
        <v>0</v>
      </c>
      <c r="DG18" s="88">
        <v>0</v>
      </c>
      <c r="DH18" s="88">
        <v>0</v>
      </c>
      <c r="DI18" s="88">
        <v>0</v>
      </c>
    </row>
    <row r="19" spans="1:113" ht="19.5" customHeight="1">
      <c r="A19" s="86" t="s">
        <v>38</v>
      </c>
      <c r="B19" s="86" t="s">
        <v>38</v>
      </c>
      <c r="C19" s="86" t="s">
        <v>38</v>
      </c>
      <c r="D19" s="86" t="s">
        <v>302</v>
      </c>
      <c r="E19" s="87">
        <f t="shared" si="0"/>
        <v>19.98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19.98</v>
      </c>
      <c r="AW19" s="88">
        <v>0</v>
      </c>
      <c r="AX19" s="88">
        <v>0</v>
      </c>
      <c r="AY19" s="88">
        <v>0</v>
      </c>
      <c r="AZ19" s="88">
        <v>0</v>
      </c>
      <c r="BA19" s="88">
        <v>19.98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X19" s="88">
        <v>0</v>
      </c>
      <c r="BY19" s="88">
        <v>0</v>
      </c>
      <c r="BZ19" s="88">
        <v>0</v>
      </c>
      <c r="CA19" s="88">
        <v>0</v>
      </c>
      <c r="CB19" s="88">
        <v>0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</row>
    <row r="20" spans="1:113" ht="19.5" customHeight="1">
      <c r="A20" s="86" t="s">
        <v>95</v>
      </c>
      <c r="B20" s="86" t="s">
        <v>89</v>
      </c>
      <c r="C20" s="86" t="s">
        <v>89</v>
      </c>
      <c r="D20" s="86" t="s">
        <v>303</v>
      </c>
      <c r="E20" s="87">
        <f t="shared" si="0"/>
        <v>19.98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19.98</v>
      </c>
      <c r="AW20" s="88">
        <v>0</v>
      </c>
      <c r="AX20" s="88">
        <v>0</v>
      </c>
      <c r="AY20" s="88">
        <v>0</v>
      </c>
      <c r="AZ20" s="88">
        <v>0</v>
      </c>
      <c r="BA20" s="88">
        <v>19.98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  <c r="DI20" s="88">
        <v>0</v>
      </c>
    </row>
    <row r="21" spans="1:113" ht="19.5" customHeight="1">
      <c r="A21" s="86" t="s">
        <v>38</v>
      </c>
      <c r="B21" s="86" t="s">
        <v>38</v>
      </c>
      <c r="C21" s="86" t="s">
        <v>38</v>
      </c>
      <c r="D21" s="86" t="s">
        <v>304</v>
      </c>
      <c r="E21" s="87">
        <f t="shared" si="0"/>
        <v>101.04</v>
      </c>
      <c r="F21" s="87">
        <v>101.04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82.24</v>
      </c>
      <c r="O21" s="88">
        <v>18.8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0</v>
      </c>
      <c r="CK21" s="88">
        <v>0</v>
      </c>
      <c r="CL21" s="88">
        <v>0</v>
      </c>
      <c r="CM21" s="88">
        <v>0</v>
      </c>
      <c r="CN21" s="88">
        <v>0</v>
      </c>
      <c r="CO21" s="88">
        <v>0</v>
      </c>
      <c r="CP21" s="88">
        <v>0</v>
      </c>
      <c r="CQ21" s="88">
        <v>0</v>
      </c>
      <c r="CR21" s="88">
        <v>0</v>
      </c>
      <c r="CS21" s="88">
        <v>0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8">
        <v>0</v>
      </c>
      <c r="CZ21" s="88">
        <v>0</v>
      </c>
      <c r="DA21" s="88">
        <v>0</v>
      </c>
      <c r="DB21" s="88">
        <v>0</v>
      </c>
      <c r="DC21" s="88">
        <v>0</v>
      </c>
      <c r="DD21" s="88">
        <v>0</v>
      </c>
      <c r="DE21" s="88">
        <v>0</v>
      </c>
      <c r="DF21" s="88">
        <v>0</v>
      </c>
      <c r="DG21" s="88">
        <v>0</v>
      </c>
      <c r="DH21" s="88">
        <v>0</v>
      </c>
      <c r="DI21" s="88">
        <v>0</v>
      </c>
    </row>
    <row r="22" spans="1:113" ht="19.5" customHeight="1">
      <c r="A22" s="86" t="s">
        <v>38</v>
      </c>
      <c r="B22" s="86" t="s">
        <v>38</v>
      </c>
      <c r="C22" s="86" t="s">
        <v>38</v>
      </c>
      <c r="D22" s="86" t="s">
        <v>305</v>
      </c>
      <c r="E22" s="87">
        <f t="shared" si="0"/>
        <v>101.04</v>
      </c>
      <c r="F22" s="87">
        <v>101.04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82.24</v>
      </c>
      <c r="O22" s="88">
        <v>18.8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X22" s="88">
        <v>0</v>
      </c>
      <c r="BY22" s="88">
        <v>0</v>
      </c>
      <c r="BZ22" s="88">
        <v>0</v>
      </c>
      <c r="CA22" s="88">
        <v>0</v>
      </c>
      <c r="CB22" s="88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8">
        <v>0</v>
      </c>
      <c r="CZ22" s="88">
        <v>0</v>
      </c>
      <c r="DA22" s="88">
        <v>0</v>
      </c>
      <c r="DB22" s="88">
        <v>0</v>
      </c>
      <c r="DC22" s="88">
        <v>0</v>
      </c>
      <c r="DD22" s="88">
        <v>0</v>
      </c>
      <c r="DE22" s="88">
        <v>0</v>
      </c>
      <c r="DF22" s="88">
        <v>0</v>
      </c>
      <c r="DG22" s="88">
        <v>0</v>
      </c>
      <c r="DH22" s="88">
        <v>0</v>
      </c>
      <c r="DI22" s="88">
        <v>0</v>
      </c>
    </row>
    <row r="23" spans="1:113" ht="19.5" customHeight="1">
      <c r="A23" s="86" t="s">
        <v>100</v>
      </c>
      <c r="B23" s="86" t="s">
        <v>101</v>
      </c>
      <c r="C23" s="86" t="s">
        <v>84</v>
      </c>
      <c r="D23" s="86" t="s">
        <v>306</v>
      </c>
      <c r="E23" s="87">
        <f t="shared" si="0"/>
        <v>82.24</v>
      </c>
      <c r="F23" s="87">
        <v>82.24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82.24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0</v>
      </c>
      <c r="BY23" s="88">
        <v>0</v>
      </c>
      <c r="BZ23" s="88">
        <v>0</v>
      </c>
      <c r="CA23" s="88">
        <v>0</v>
      </c>
      <c r="CB23" s="88">
        <v>0</v>
      </c>
      <c r="CC23" s="88">
        <v>0</v>
      </c>
      <c r="CD23" s="88">
        <v>0</v>
      </c>
      <c r="CE23" s="88">
        <v>0</v>
      </c>
      <c r="CF23" s="88">
        <v>0</v>
      </c>
      <c r="CG23" s="88">
        <v>0</v>
      </c>
      <c r="CH23" s="88">
        <v>0</v>
      </c>
      <c r="CI23" s="88">
        <v>0</v>
      </c>
      <c r="CJ23" s="88">
        <v>0</v>
      </c>
      <c r="CK23" s="88">
        <v>0</v>
      </c>
      <c r="CL23" s="88">
        <v>0</v>
      </c>
      <c r="CM23" s="88">
        <v>0</v>
      </c>
      <c r="CN23" s="88">
        <v>0</v>
      </c>
      <c r="CO23" s="88">
        <v>0</v>
      </c>
      <c r="CP23" s="88">
        <v>0</v>
      </c>
      <c r="CQ23" s="88">
        <v>0</v>
      </c>
      <c r="CR23" s="88">
        <v>0</v>
      </c>
      <c r="CS23" s="88">
        <v>0</v>
      </c>
      <c r="CT23" s="88">
        <v>0</v>
      </c>
      <c r="CU23" s="88">
        <v>0</v>
      </c>
      <c r="CV23" s="88">
        <v>0</v>
      </c>
      <c r="CW23" s="88">
        <v>0</v>
      </c>
      <c r="CX23" s="88">
        <v>0</v>
      </c>
      <c r="CY23" s="88">
        <v>0</v>
      </c>
      <c r="CZ23" s="88">
        <v>0</v>
      </c>
      <c r="DA23" s="88">
        <v>0</v>
      </c>
      <c r="DB23" s="88">
        <v>0</v>
      </c>
      <c r="DC23" s="88">
        <v>0</v>
      </c>
      <c r="DD23" s="88">
        <v>0</v>
      </c>
      <c r="DE23" s="88">
        <v>0</v>
      </c>
      <c r="DF23" s="88">
        <v>0</v>
      </c>
      <c r="DG23" s="88">
        <v>0</v>
      </c>
      <c r="DH23" s="88">
        <v>0</v>
      </c>
      <c r="DI23" s="88">
        <v>0</v>
      </c>
    </row>
    <row r="24" spans="1:113" ht="19.5" customHeight="1">
      <c r="A24" s="86" t="s">
        <v>100</v>
      </c>
      <c r="B24" s="86" t="s">
        <v>101</v>
      </c>
      <c r="C24" s="86" t="s">
        <v>93</v>
      </c>
      <c r="D24" s="86" t="s">
        <v>307</v>
      </c>
      <c r="E24" s="87">
        <f t="shared" si="0"/>
        <v>18.8</v>
      </c>
      <c r="F24" s="87">
        <v>18.8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8">
        <v>18.8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88">
        <v>0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0</v>
      </c>
      <c r="BZ24" s="88">
        <v>0</v>
      </c>
      <c r="CA24" s="88">
        <v>0</v>
      </c>
      <c r="CB24" s="88">
        <v>0</v>
      </c>
      <c r="CC24" s="88">
        <v>0</v>
      </c>
      <c r="CD24" s="88">
        <v>0</v>
      </c>
      <c r="CE24" s="88">
        <v>0</v>
      </c>
      <c r="CF24" s="88">
        <v>0</v>
      </c>
      <c r="CG24" s="88">
        <v>0</v>
      </c>
      <c r="CH24" s="88">
        <v>0</v>
      </c>
      <c r="CI24" s="88">
        <v>0</v>
      </c>
      <c r="CJ24" s="88">
        <v>0</v>
      </c>
      <c r="CK24" s="88">
        <v>0</v>
      </c>
      <c r="CL24" s="88">
        <v>0</v>
      </c>
      <c r="CM24" s="88">
        <v>0</v>
      </c>
      <c r="CN24" s="88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88">
        <v>0</v>
      </c>
      <c r="CU24" s="88">
        <v>0</v>
      </c>
      <c r="CV24" s="88">
        <v>0</v>
      </c>
      <c r="CW24" s="88">
        <v>0</v>
      </c>
      <c r="CX24" s="88">
        <v>0</v>
      </c>
      <c r="CY24" s="88">
        <v>0</v>
      </c>
      <c r="CZ24" s="88">
        <v>0</v>
      </c>
      <c r="DA24" s="88">
        <v>0</v>
      </c>
      <c r="DB24" s="88">
        <v>0</v>
      </c>
      <c r="DC24" s="88">
        <v>0</v>
      </c>
      <c r="DD24" s="88">
        <v>0</v>
      </c>
      <c r="DE24" s="88">
        <v>0</v>
      </c>
      <c r="DF24" s="88">
        <v>0</v>
      </c>
      <c r="DG24" s="88">
        <v>0</v>
      </c>
      <c r="DH24" s="88">
        <v>0</v>
      </c>
      <c r="DI24" s="88">
        <v>0</v>
      </c>
    </row>
    <row r="25" spans="1:113" ht="19.5" customHeight="1">
      <c r="A25" s="86" t="s">
        <v>38</v>
      </c>
      <c r="B25" s="86" t="s">
        <v>38</v>
      </c>
      <c r="C25" s="86" t="s">
        <v>38</v>
      </c>
      <c r="D25" s="86" t="s">
        <v>308</v>
      </c>
      <c r="E25" s="87">
        <f t="shared" si="0"/>
        <v>115.11</v>
      </c>
      <c r="F25" s="87">
        <v>115.11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8">
        <v>0</v>
      </c>
      <c r="P25" s="88">
        <v>0</v>
      </c>
      <c r="Q25" s="88">
        <v>115.11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0</v>
      </c>
      <c r="BT25" s="88">
        <v>0</v>
      </c>
      <c r="BU25" s="88">
        <v>0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0</v>
      </c>
      <c r="CL25" s="88">
        <v>0</v>
      </c>
      <c r="CM25" s="88">
        <v>0</v>
      </c>
      <c r="CN25" s="88">
        <v>0</v>
      </c>
      <c r="CO25" s="88">
        <v>0</v>
      </c>
      <c r="CP25" s="88">
        <v>0</v>
      </c>
      <c r="CQ25" s="88">
        <v>0</v>
      </c>
      <c r="CR25" s="88">
        <v>0</v>
      </c>
      <c r="CS25" s="88">
        <v>0</v>
      </c>
      <c r="CT25" s="88">
        <v>0</v>
      </c>
      <c r="CU25" s="88">
        <v>0</v>
      </c>
      <c r="CV25" s="88">
        <v>0</v>
      </c>
      <c r="CW25" s="88">
        <v>0</v>
      </c>
      <c r="CX25" s="88">
        <v>0</v>
      </c>
      <c r="CY25" s="88">
        <v>0</v>
      </c>
      <c r="CZ25" s="88">
        <v>0</v>
      </c>
      <c r="DA25" s="88">
        <v>0</v>
      </c>
      <c r="DB25" s="88">
        <v>0</v>
      </c>
      <c r="DC25" s="88">
        <v>0</v>
      </c>
      <c r="DD25" s="88">
        <v>0</v>
      </c>
      <c r="DE25" s="88">
        <v>0</v>
      </c>
      <c r="DF25" s="88">
        <v>0</v>
      </c>
      <c r="DG25" s="88">
        <v>0</v>
      </c>
      <c r="DH25" s="88">
        <v>0</v>
      </c>
      <c r="DI25" s="88">
        <v>0</v>
      </c>
    </row>
    <row r="26" spans="1:113" ht="19.5" customHeight="1">
      <c r="A26" s="86" t="s">
        <v>38</v>
      </c>
      <c r="B26" s="86" t="s">
        <v>38</v>
      </c>
      <c r="C26" s="86" t="s">
        <v>38</v>
      </c>
      <c r="D26" s="86" t="s">
        <v>309</v>
      </c>
      <c r="E26" s="87">
        <f t="shared" si="0"/>
        <v>115.11</v>
      </c>
      <c r="F26" s="87">
        <v>115.11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8">
        <v>0</v>
      </c>
      <c r="P26" s="88">
        <v>0</v>
      </c>
      <c r="Q26" s="88">
        <v>115.11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88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88">
        <v>0</v>
      </c>
      <c r="BZ26" s="88">
        <v>0</v>
      </c>
      <c r="CA26" s="88">
        <v>0</v>
      </c>
      <c r="CB26" s="88">
        <v>0</v>
      </c>
      <c r="CC26" s="88">
        <v>0</v>
      </c>
      <c r="CD26" s="88">
        <v>0</v>
      </c>
      <c r="CE26" s="88">
        <v>0</v>
      </c>
      <c r="CF26" s="88">
        <v>0</v>
      </c>
      <c r="CG26" s="88">
        <v>0</v>
      </c>
      <c r="CH26" s="88">
        <v>0</v>
      </c>
      <c r="CI26" s="88">
        <v>0</v>
      </c>
      <c r="CJ26" s="88">
        <v>0</v>
      </c>
      <c r="CK26" s="88">
        <v>0</v>
      </c>
      <c r="CL26" s="88">
        <v>0</v>
      </c>
      <c r="CM26" s="88">
        <v>0</v>
      </c>
      <c r="CN26" s="88">
        <v>0</v>
      </c>
      <c r="CO26" s="88">
        <v>0</v>
      </c>
      <c r="CP26" s="88">
        <v>0</v>
      </c>
      <c r="CQ26" s="88">
        <v>0</v>
      </c>
      <c r="CR26" s="88">
        <v>0</v>
      </c>
      <c r="CS26" s="88">
        <v>0</v>
      </c>
      <c r="CT26" s="88">
        <v>0</v>
      </c>
      <c r="CU26" s="88">
        <v>0</v>
      </c>
      <c r="CV26" s="88">
        <v>0</v>
      </c>
      <c r="CW26" s="88">
        <v>0</v>
      </c>
      <c r="CX26" s="88">
        <v>0</v>
      </c>
      <c r="CY26" s="88">
        <v>0</v>
      </c>
      <c r="CZ26" s="88">
        <v>0</v>
      </c>
      <c r="DA26" s="88">
        <v>0</v>
      </c>
      <c r="DB26" s="88">
        <v>0</v>
      </c>
      <c r="DC26" s="88">
        <v>0</v>
      </c>
      <c r="DD26" s="88">
        <v>0</v>
      </c>
      <c r="DE26" s="88">
        <v>0</v>
      </c>
      <c r="DF26" s="88">
        <v>0</v>
      </c>
      <c r="DG26" s="88">
        <v>0</v>
      </c>
      <c r="DH26" s="88">
        <v>0</v>
      </c>
      <c r="DI26" s="88">
        <v>0</v>
      </c>
    </row>
    <row r="27" spans="1:113" ht="19.5" customHeight="1">
      <c r="A27" s="86" t="s">
        <v>104</v>
      </c>
      <c r="B27" s="86" t="s">
        <v>87</v>
      </c>
      <c r="C27" s="86" t="s">
        <v>84</v>
      </c>
      <c r="D27" s="86" t="s">
        <v>310</v>
      </c>
      <c r="E27" s="87">
        <f t="shared" si="0"/>
        <v>115.11</v>
      </c>
      <c r="F27" s="87">
        <v>115.11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8">
        <v>0</v>
      </c>
      <c r="P27" s="88">
        <v>0</v>
      </c>
      <c r="Q27" s="88">
        <v>115.11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88">
        <v>0</v>
      </c>
      <c r="BS27" s="88">
        <v>0</v>
      </c>
      <c r="BT27" s="88">
        <v>0</v>
      </c>
      <c r="BU27" s="88">
        <v>0</v>
      </c>
      <c r="BV27" s="88">
        <v>0</v>
      </c>
      <c r="BW27" s="88">
        <v>0</v>
      </c>
      <c r="BX27" s="88">
        <v>0</v>
      </c>
      <c r="BY27" s="88">
        <v>0</v>
      </c>
      <c r="BZ27" s="88">
        <v>0</v>
      </c>
      <c r="CA27" s="88">
        <v>0</v>
      </c>
      <c r="CB27" s="88">
        <v>0</v>
      </c>
      <c r="CC27" s="88">
        <v>0</v>
      </c>
      <c r="CD27" s="88">
        <v>0</v>
      </c>
      <c r="CE27" s="88">
        <v>0</v>
      </c>
      <c r="CF27" s="88">
        <v>0</v>
      </c>
      <c r="CG27" s="88">
        <v>0</v>
      </c>
      <c r="CH27" s="88">
        <v>0</v>
      </c>
      <c r="CI27" s="88">
        <v>0</v>
      </c>
      <c r="CJ27" s="88">
        <v>0</v>
      </c>
      <c r="CK27" s="88">
        <v>0</v>
      </c>
      <c r="CL27" s="88">
        <v>0</v>
      </c>
      <c r="CM27" s="88">
        <v>0</v>
      </c>
      <c r="CN27" s="88">
        <v>0</v>
      </c>
      <c r="CO27" s="88">
        <v>0</v>
      </c>
      <c r="CP27" s="88">
        <v>0</v>
      </c>
      <c r="CQ27" s="88">
        <v>0</v>
      </c>
      <c r="CR27" s="88">
        <v>0</v>
      </c>
      <c r="CS27" s="88">
        <v>0</v>
      </c>
      <c r="CT27" s="88">
        <v>0</v>
      </c>
      <c r="CU27" s="88">
        <v>0</v>
      </c>
      <c r="CV27" s="88">
        <v>0</v>
      </c>
      <c r="CW27" s="88">
        <v>0</v>
      </c>
      <c r="CX27" s="88">
        <v>0</v>
      </c>
      <c r="CY27" s="88">
        <v>0</v>
      </c>
      <c r="CZ27" s="88">
        <v>0</v>
      </c>
      <c r="DA27" s="88">
        <v>0</v>
      </c>
      <c r="DB27" s="88">
        <v>0</v>
      </c>
      <c r="DC27" s="88">
        <v>0</v>
      </c>
      <c r="DD27" s="88">
        <v>0</v>
      </c>
      <c r="DE27" s="88">
        <v>0</v>
      </c>
      <c r="DF27" s="88">
        <v>0</v>
      </c>
      <c r="DG27" s="88">
        <v>0</v>
      </c>
      <c r="DH27" s="88">
        <v>0</v>
      </c>
      <c r="DI27" s="88">
        <v>0</v>
      </c>
    </row>
  </sheetData>
  <sheetProtection/>
  <mergeCells count="123">
    <mergeCell ref="DC5:DC6"/>
    <mergeCell ref="DD5:DD6"/>
    <mergeCell ref="DE5:DE6"/>
    <mergeCell ref="DI5:DI6"/>
    <mergeCell ref="DF5:DF6"/>
    <mergeCell ref="DG5:DG6"/>
    <mergeCell ref="DH5:DH6"/>
    <mergeCell ref="CC5:CC6"/>
    <mergeCell ref="CP5:CP6"/>
    <mergeCell ref="CQ5:CQ6"/>
    <mergeCell ref="CT5:CT6"/>
    <mergeCell ref="CX5:CX6"/>
    <mergeCell ref="CY5:CY6"/>
    <mergeCell ref="CV5:CV6"/>
    <mergeCell ref="DB5:DB6"/>
    <mergeCell ref="CZ5:CZ6"/>
    <mergeCell ref="DA5:DA6"/>
    <mergeCell ref="CK5:CK6"/>
    <mergeCell ref="CL5:CL6"/>
    <mergeCell ref="CM5:CM6"/>
    <mergeCell ref="CW5:CW6"/>
    <mergeCell ref="CR5:CR6"/>
    <mergeCell ref="CS5:CS6"/>
    <mergeCell ref="CN5:CN6"/>
    <mergeCell ref="CU5:CU6"/>
    <mergeCell ref="CB5:CB6"/>
    <mergeCell ref="BS5:BS6"/>
    <mergeCell ref="BZ5:BZ6"/>
    <mergeCell ref="CJ5:CJ6"/>
    <mergeCell ref="BY5:BY6"/>
    <mergeCell ref="BT5:BT6"/>
    <mergeCell ref="BU5:BU6"/>
    <mergeCell ref="BV5:BV6"/>
    <mergeCell ref="BW5:BW6"/>
    <mergeCell ref="BX5:BX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K5:AK6"/>
    <mergeCell ref="AL5:AL6"/>
    <mergeCell ref="BO5:BO6"/>
    <mergeCell ref="BP5:BP6"/>
    <mergeCell ref="BE5:BE6"/>
    <mergeCell ref="AW5:AW6"/>
    <mergeCell ref="BD5:BD6"/>
    <mergeCell ref="BN5:BN6"/>
    <mergeCell ref="AX5:AX6"/>
    <mergeCell ref="AY5:AY6"/>
    <mergeCell ref="AC5:AC6"/>
    <mergeCell ref="AF5:AF6"/>
    <mergeCell ref="AG5:AG6"/>
    <mergeCell ref="AN5:AN6"/>
    <mergeCell ref="AM5:AM6"/>
    <mergeCell ref="AD5:AD6"/>
    <mergeCell ref="AE5:AE6"/>
    <mergeCell ref="AH5:AH6"/>
    <mergeCell ref="AI5:AI6"/>
    <mergeCell ref="AJ5:AJ6"/>
    <mergeCell ref="BB5:BB6"/>
    <mergeCell ref="BC5:BC6"/>
    <mergeCell ref="AO5:AO6"/>
    <mergeCell ref="AP5:AP6"/>
    <mergeCell ref="AQ5:AQ6"/>
    <mergeCell ref="AR5:AR6"/>
    <mergeCell ref="AS5:AS6"/>
    <mergeCell ref="AV5:AV6"/>
    <mergeCell ref="AT5:AT6"/>
    <mergeCell ref="AU5:AU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O5:O6"/>
    <mergeCell ref="AA5:AA6"/>
    <mergeCell ref="AB5:AB6"/>
    <mergeCell ref="T5:T6"/>
    <mergeCell ref="U5:U6"/>
    <mergeCell ref="V5:V6"/>
    <mergeCell ref="W5:W6"/>
    <mergeCell ref="Y5:Y6"/>
    <mergeCell ref="Z5:Z6"/>
    <mergeCell ref="D5:D6"/>
    <mergeCell ref="E4:E6"/>
    <mergeCell ref="A4:D4"/>
    <mergeCell ref="L5:L6"/>
    <mergeCell ref="A5:C5"/>
    <mergeCell ref="F5:F6"/>
    <mergeCell ref="G5:G6"/>
    <mergeCell ref="H5:H6"/>
    <mergeCell ref="I5:I6"/>
    <mergeCell ref="F4:S4"/>
    <mergeCell ref="K5:K6"/>
    <mergeCell ref="R5:R6"/>
    <mergeCell ref="X5:X6"/>
    <mergeCell ref="S5:S6"/>
    <mergeCell ref="P5:P6"/>
    <mergeCell ref="J5:J6"/>
    <mergeCell ref="M5:M6"/>
    <mergeCell ref="Q5:Q6"/>
    <mergeCell ref="N5:N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zoomScalePageLayoutView="0" workbookViewId="0" topLeftCell="A19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89"/>
      <c r="E1" s="11"/>
      <c r="F1" s="11"/>
      <c r="G1" s="8" t="s">
        <v>311</v>
      </c>
    </row>
    <row r="2" spans="1:7" ht="25.5" customHeight="1">
      <c r="A2" s="101" t="s">
        <v>312</v>
      </c>
      <c r="B2" s="101"/>
      <c r="C2" s="101"/>
      <c r="D2" s="101"/>
      <c r="E2" s="101"/>
      <c r="F2" s="101"/>
      <c r="G2" s="101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30" t="s">
        <v>313</v>
      </c>
      <c r="B4" s="150"/>
      <c r="C4" s="150"/>
      <c r="D4" s="131"/>
      <c r="E4" s="118" t="s">
        <v>108</v>
      </c>
      <c r="F4" s="106"/>
      <c r="G4" s="106"/>
    </row>
    <row r="5" spans="1:7" ht="19.5" customHeight="1">
      <c r="A5" s="110" t="s">
        <v>69</v>
      </c>
      <c r="B5" s="112"/>
      <c r="C5" s="143" t="s">
        <v>70</v>
      </c>
      <c r="D5" s="108" t="s">
        <v>209</v>
      </c>
      <c r="E5" s="106" t="s">
        <v>59</v>
      </c>
      <c r="F5" s="104" t="s">
        <v>314</v>
      </c>
      <c r="G5" s="152" t="s">
        <v>315</v>
      </c>
    </row>
    <row r="6" spans="1:7" ht="33.75" customHeight="1">
      <c r="A6" s="45" t="s">
        <v>79</v>
      </c>
      <c r="B6" s="47" t="s">
        <v>80</v>
      </c>
      <c r="C6" s="136"/>
      <c r="D6" s="151"/>
      <c r="E6" s="107"/>
      <c r="F6" s="105"/>
      <c r="G6" s="149"/>
    </row>
    <row r="7" spans="1:7" ht="19.5" customHeight="1">
      <c r="A7" s="50" t="s">
        <v>38</v>
      </c>
      <c r="B7" s="86" t="s">
        <v>38</v>
      </c>
      <c r="C7" s="90" t="s">
        <v>38</v>
      </c>
      <c r="D7" s="50" t="s">
        <v>59</v>
      </c>
      <c r="E7" s="51">
        <f aca="true" t="shared" si="0" ref="E7:E39">SUM(F7:G7)</f>
        <v>1452.86</v>
      </c>
      <c r="F7" s="51">
        <v>1242.82</v>
      </c>
      <c r="G7" s="52">
        <v>210.04</v>
      </c>
    </row>
    <row r="8" spans="1:7" ht="19.5" customHeight="1">
      <c r="A8" s="50" t="s">
        <v>38</v>
      </c>
      <c r="B8" s="86" t="s">
        <v>316</v>
      </c>
      <c r="C8" s="90" t="s">
        <v>38</v>
      </c>
      <c r="D8" s="50" t="s">
        <v>200</v>
      </c>
      <c r="E8" s="51">
        <f t="shared" si="0"/>
        <v>1164</v>
      </c>
      <c r="F8" s="51">
        <v>1164</v>
      </c>
      <c r="G8" s="52">
        <v>0</v>
      </c>
    </row>
    <row r="9" spans="1:7" ht="19.5" customHeight="1">
      <c r="A9" s="50" t="s">
        <v>316</v>
      </c>
      <c r="B9" s="86" t="s">
        <v>169</v>
      </c>
      <c r="C9" s="90" t="s">
        <v>85</v>
      </c>
      <c r="D9" s="50" t="s">
        <v>317</v>
      </c>
      <c r="E9" s="51">
        <f t="shared" si="0"/>
        <v>348.67</v>
      </c>
      <c r="F9" s="51">
        <v>348.67</v>
      </c>
      <c r="G9" s="52">
        <v>0</v>
      </c>
    </row>
    <row r="10" spans="1:7" ht="19.5" customHeight="1">
      <c r="A10" s="50" t="s">
        <v>316</v>
      </c>
      <c r="B10" s="86" t="s">
        <v>171</v>
      </c>
      <c r="C10" s="90" t="s">
        <v>85</v>
      </c>
      <c r="D10" s="50" t="s">
        <v>318</v>
      </c>
      <c r="E10" s="51">
        <f t="shared" si="0"/>
        <v>387.41</v>
      </c>
      <c r="F10" s="51">
        <v>387.41</v>
      </c>
      <c r="G10" s="52">
        <v>0</v>
      </c>
    </row>
    <row r="11" spans="1:7" ht="19.5" customHeight="1">
      <c r="A11" s="50" t="s">
        <v>316</v>
      </c>
      <c r="B11" s="86" t="s">
        <v>173</v>
      </c>
      <c r="C11" s="90" t="s">
        <v>85</v>
      </c>
      <c r="D11" s="50" t="s">
        <v>319</v>
      </c>
      <c r="E11" s="51">
        <f t="shared" si="0"/>
        <v>29.06</v>
      </c>
      <c r="F11" s="51">
        <v>29.06</v>
      </c>
      <c r="G11" s="52">
        <v>0</v>
      </c>
    </row>
    <row r="12" spans="1:7" ht="19.5" customHeight="1">
      <c r="A12" s="50" t="s">
        <v>316</v>
      </c>
      <c r="B12" s="86" t="s">
        <v>185</v>
      </c>
      <c r="C12" s="90" t="s">
        <v>85</v>
      </c>
      <c r="D12" s="50" t="s">
        <v>320</v>
      </c>
      <c r="E12" s="51">
        <f t="shared" si="0"/>
        <v>113.26</v>
      </c>
      <c r="F12" s="51">
        <v>113.26</v>
      </c>
      <c r="G12" s="52">
        <v>0</v>
      </c>
    </row>
    <row r="13" spans="1:7" ht="19.5" customHeight="1">
      <c r="A13" s="50" t="s">
        <v>316</v>
      </c>
      <c r="B13" s="86" t="s">
        <v>321</v>
      </c>
      <c r="C13" s="90" t="s">
        <v>85</v>
      </c>
      <c r="D13" s="50" t="s">
        <v>322</v>
      </c>
      <c r="E13" s="51">
        <f t="shared" si="0"/>
        <v>82.24</v>
      </c>
      <c r="F13" s="51">
        <v>82.24</v>
      </c>
      <c r="G13" s="52">
        <v>0</v>
      </c>
    </row>
    <row r="14" spans="1:7" ht="19.5" customHeight="1">
      <c r="A14" s="50" t="s">
        <v>316</v>
      </c>
      <c r="B14" s="86" t="s">
        <v>323</v>
      </c>
      <c r="C14" s="90" t="s">
        <v>85</v>
      </c>
      <c r="D14" s="50" t="s">
        <v>324</v>
      </c>
      <c r="E14" s="51">
        <f t="shared" si="0"/>
        <v>18.8</v>
      </c>
      <c r="F14" s="51">
        <v>18.8</v>
      </c>
      <c r="G14" s="52">
        <v>0</v>
      </c>
    </row>
    <row r="15" spans="1:7" ht="19.5" customHeight="1">
      <c r="A15" s="50" t="s">
        <v>316</v>
      </c>
      <c r="B15" s="86" t="s">
        <v>325</v>
      </c>
      <c r="C15" s="90" t="s">
        <v>85</v>
      </c>
      <c r="D15" s="50" t="s">
        <v>174</v>
      </c>
      <c r="E15" s="51">
        <f t="shared" si="0"/>
        <v>115.11</v>
      </c>
      <c r="F15" s="51">
        <v>115.11</v>
      </c>
      <c r="G15" s="52">
        <v>0</v>
      </c>
    </row>
    <row r="16" spans="1:7" ht="19.5" customHeight="1">
      <c r="A16" s="50" t="s">
        <v>316</v>
      </c>
      <c r="B16" s="86" t="s">
        <v>175</v>
      </c>
      <c r="C16" s="90" t="s">
        <v>85</v>
      </c>
      <c r="D16" s="50" t="s">
        <v>176</v>
      </c>
      <c r="E16" s="51">
        <f t="shared" si="0"/>
        <v>69.45</v>
      </c>
      <c r="F16" s="51">
        <v>69.45</v>
      </c>
      <c r="G16" s="52">
        <v>0</v>
      </c>
    </row>
    <row r="17" spans="1:7" ht="19.5" customHeight="1">
      <c r="A17" s="50" t="s">
        <v>38</v>
      </c>
      <c r="B17" s="86" t="s">
        <v>326</v>
      </c>
      <c r="C17" s="90" t="s">
        <v>38</v>
      </c>
      <c r="D17" s="50" t="s">
        <v>201</v>
      </c>
      <c r="E17" s="51">
        <f t="shared" si="0"/>
        <v>210.04</v>
      </c>
      <c r="F17" s="51">
        <v>0</v>
      </c>
      <c r="G17" s="52">
        <v>210.04</v>
      </c>
    </row>
    <row r="18" spans="1:7" ht="19.5" customHeight="1">
      <c r="A18" s="50" t="s">
        <v>326</v>
      </c>
      <c r="B18" s="86" t="s">
        <v>169</v>
      </c>
      <c r="C18" s="90" t="s">
        <v>85</v>
      </c>
      <c r="D18" s="50" t="s">
        <v>327</v>
      </c>
      <c r="E18" s="51">
        <f t="shared" si="0"/>
        <v>25.8</v>
      </c>
      <c r="F18" s="51">
        <v>0</v>
      </c>
      <c r="G18" s="52">
        <v>25.8</v>
      </c>
    </row>
    <row r="19" spans="1:7" ht="19.5" customHeight="1">
      <c r="A19" s="50" t="s">
        <v>326</v>
      </c>
      <c r="B19" s="86" t="s">
        <v>171</v>
      </c>
      <c r="C19" s="90" t="s">
        <v>85</v>
      </c>
      <c r="D19" s="50" t="s">
        <v>328</v>
      </c>
      <c r="E19" s="51">
        <f t="shared" si="0"/>
        <v>0.3</v>
      </c>
      <c r="F19" s="51">
        <v>0</v>
      </c>
      <c r="G19" s="52">
        <v>0.3</v>
      </c>
    </row>
    <row r="20" spans="1:7" ht="19.5" customHeight="1">
      <c r="A20" s="50" t="s">
        <v>326</v>
      </c>
      <c r="B20" s="86" t="s">
        <v>329</v>
      </c>
      <c r="C20" s="90" t="s">
        <v>85</v>
      </c>
      <c r="D20" s="50" t="s">
        <v>330</v>
      </c>
      <c r="E20" s="51">
        <f t="shared" si="0"/>
        <v>0.1</v>
      </c>
      <c r="F20" s="51">
        <v>0</v>
      </c>
      <c r="G20" s="52">
        <v>0.1</v>
      </c>
    </row>
    <row r="21" spans="1:7" ht="19.5" customHeight="1">
      <c r="A21" s="50" t="s">
        <v>326</v>
      </c>
      <c r="B21" s="86" t="s">
        <v>181</v>
      </c>
      <c r="C21" s="90" t="s">
        <v>85</v>
      </c>
      <c r="D21" s="50" t="s">
        <v>331</v>
      </c>
      <c r="E21" s="51">
        <f t="shared" si="0"/>
        <v>0.8</v>
      </c>
      <c r="F21" s="51">
        <v>0</v>
      </c>
      <c r="G21" s="52">
        <v>0.8</v>
      </c>
    </row>
    <row r="22" spans="1:7" ht="19.5" customHeight="1">
      <c r="A22" s="50" t="s">
        <v>326</v>
      </c>
      <c r="B22" s="86" t="s">
        <v>183</v>
      </c>
      <c r="C22" s="90" t="s">
        <v>85</v>
      </c>
      <c r="D22" s="50" t="s">
        <v>332</v>
      </c>
      <c r="E22" s="51">
        <f t="shared" si="0"/>
        <v>3.5</v>
      </c>
      <c r="F22" s="51">
        <v>0</v>
      </c>
      <c r="G22" s="52">
        <v>3.5</v>
      </c>
    </row>
    <row r="23" spans="1:7" ht="19.5" customHeight="1">
      <c r="A23" s="50" t="s">
        <v>326</v>
      </c>
      <c r="B23" s="86" t="s">
        <v>333</v>
      </c>
      <c r="C23" s="90" t="s">
        <v>85</v>
      </c>
      <c r="D23" s="50" t="s">
        <v>334</v>
      </c>
      <c r="E23" s="51">
        <f t="shared" si="0"/>
        <v>4.5</v>
      </c>
      <c r="F23" s="51">
        <v>0</v>
      </c>
      <c r="G23" s="52">
        <v>4.5</v>
      </c>
    </row>
    <row r="24" spans="1:7" ht="19.5" customHeight="1">
      <c r="A24" s="50" t="s">
        <v>326</v>
      </c>
      <c r="B24" s="86" t="s">
        <v>323</v>
      </c>
      <c r="C24" s="90" t="s">
        <v>85</v>
      </c>
      <c r="D24" s="50" t="s">
        <v>335</v>
      </c>
      <c r="E24" s="51">
        <f t="shared" si="0"/>
        <v>20</v>
      </c>
      <c r="F24" s="51">
        <v>0</v>
      </c>
      <c r="G24" s="52">
        <v>20</v>
      </c>
    </row>
    <row r="25" spans="1:7" ht="19.5" customHeight="1">
      <c r="A25" s="50" t="s">
        <v>326</v>
      </c>
      <c r="B25" s="86" t="s">
        <v>325</v>
      </c>
      <c r="C25" s="90" t="s">
        <v>85</v>
      </c>
      <c r="D25" s="50" t="s">
        <v>336</v>
      </c>
      <c r="E25" s="51">
        <f t="shared" si="0"/>
        <v>18.87</v>
      </c>
      <c r="F25" s="51">
        <v>0</v>
      </c>
      <c r="G25" s="52">
        <v>18.87</v>
      </c>
    </row>
    <row r="26" spans="1:7" ht="19.5" customHeight="1">
      <c r="A26" s="50" t="s">
        <v>326</v>
      </c>
      <c r="B26" s="86" t="s">
        <v>337</v>
      </c>
      <c r="C26" s="90" t="s">
        <v>85</v>
      </c>
      <c r="D26" s="50" t="s">
        <v>338</v>
      </c>
      <c r="E26" s="51">
        <f t="shared" si="0"/>
        <v>3.33</v>
      </c>
      <c r="F26" s="51">
        <v>0</v>
      </c>
      <c r="G26" s="52">
        <v>3.33</v>
      </c>
    </row>
    <row r="27" spans="1:7" ht="19.5" customHeight="1">
      <c r="A27" s="50" t="s">
        <v>326</v>
      </c>
      <c r="B27" s="86" t="s">
        <v>339</v>
      </c>
      <c r="C27" s="90" t="s">
        <v>85</v>
      </c>
      <c r="D27" s="50" t="s">
        <v>180</v>
      </c>
      <c r="E27" s="51">
        <f t="shared" si="0"/>
        <v>1.45</v>
      </c>
      <c r="F27" s="51">
        <v>0</v>
      </c>
      <c r="G27" s="52">
        <v>1.45</v>
      </c>
    </row>
    <row r="28" spans="1:7" ht="19.5" customHeight="1">
      <c r="A28" s="50" t="s">
        <v>326</v>
      </c>
      <c r="B28" s="86" t="s">
        <v>340</v>
      </c>
      <c r="C28" s="90" t="s">
        <v>85</v>
      </c>
      <c r="D28" s="50" t="s">
        <v>184</v>
      </c>
      <c r="E28" s="51">
        <f t="shared" si="0"/>
        <v>1</v>
      </c>
      <c r="F28" s="51">
        <v>0</v>
      </c>
      <c r="G28" s="52">
        <v>1</v>
      </c>
    </row>
    <row r="29" spans="1:7" ht="19.5" customHeight="1">
      <c r="A29" s="50" t="s">
        <v>326</v>
      </c>
      <c r="B29" s="86" t="s">
        <v>341</v>
      </c>
      <c r="C29" s="90" t="s">
        <v>85</v>
      </c>
      <c r="D29" s="50" t="s">
        <v>182</v>
      </c>
      <c r="E29" s="51">
        <f t="shared" si="0"/>
        <v>1</v>
      </c>
      <c r="F29" s="51">
        <v>0</v>
      </c>
      <c r="G29" s="52">
        <v>1</v>
      </c>
    </row>
    <row r="30" spans="1:7" ht="19.5" customHeight="1">
      <c r="A30" s="50" t="s">
        <v>326</v>
      </c>
      <c r="B30" s="86" t="s">
        <v>342</v>
      </c>
      <c r="C30" s="90" t="s">
        <v>85</v>
      </c>
      <c r="D30" s="50" t="s">
        <v>343</v>
      </c>
      <c r="E30" s="51">
        <f t="shared" si="0"/>
        <v>19.18</v>
      </c>
      <c r="F30" s="51">
        <v>0</v>
      </c>
      <c r="G30" s="52">
        <v>19.18</v>
      </c>
    </row>
    <row r="31" spans="1:7" ht="19.5" customHeight="1">
      <c r="A31" s="50" t="s">
        <v>326</v>
      </c>
      <c r="B31" s="86" t="s">
        <v>344</v>
      </c>
      <c r="C31" s="90" t="s">
        <v>85</v>
      </c>
      <c r="D31" s="50" t="s">
        <v>345</v>
      </c>
      <c r="E31" s="51">
        <f t="shared" si="0"/>
        <v>10.46</v>
      </c>
      <c r="F31" s="51">
        <v>0</v>
      </c>
      <c r="G31" s="52">
        <v>10.46</v>
      </c>
    </row>
    <row r="32" spans="1:7" ht="19.5" customHeight="1">
      <c r="A32" s="50" t="s">
        <v>326</v>
      </c>
      <c r="B32" s="86" t="s">
        <v>346</v>
      </c>
      <c r="C32" s="90" t="s">
        <v>85</v>
      </c>
      <c r="D32" s="50" t="s">
        <v>186</v>
      </c>
      <c r="E32" s="51">
        <f t="shared" si="0"/>
        <v>22</v>
      </c>
      <c r="F32" s="51">
        <v>0</v>
      </c>
      <c r="G32" s="52">
        <v>22</v>
      </c>
    </row>
    <row r="33" spans="1:7" ht="19.5" customHeight="1">
      <c r="A33" s="50" t="s">
        <v>326</v>
      </c>
      <c r="B33" s="86" t="s">
        <v>347</v>
      </c>
      <c r="C33" s="90" t="s">
        <v>85</v>
      </c>
      <c r="D33" s="50" t="s">
        <v>348</v>
      </c>
      <c r="E33" s="51">
        <f t="shared" si="0"/>
        <v>65.68</v>
      </c>
      <c r="F33" s="51">
        <v>0</v>
      </c>
      <c r="G33" s="52">
        <v>65.68</v>
      </c>
    </row>
    <row r="34" spans="1:7" ht="19.5" customHeight="1">
      <c r="A34" s="50" t="s">
        <v>326</v>
      </c>
      <c r="B34" s="86" t="s">
        <v>175</v>
      </c>
      <c r="C34" s="90" t="s">
        <v>85</v>
      </c>
      <c r="D34" s="50" t="s">
        <v>189</v>
      </c>
      <c r="E34" s="51">
        <f t="shared" si="0"/>
        <v>12.07</v>
      </c>
      <c r="F34" s="51">
        <v>0</v>
      </c>
      <c r="G34" s="52">
        <v>12.07</v>
      </c>
    </row>
    <row r="35" spans="1:7" ht="19.5" customHeight="1">
      <c r="A35" s="50" t="s">
        <v>38</v>
      </c>
      <c r="B35" s="86" t="s">
        <v>349</v>
      </c>
      <c r="C35" s="90" t="s">
        <v>38</v>
      </c>
      <c r="D35" s="50" t="s">
        <v>194</v>
      </c>
      <c r="E35" s="51">
        <f t="shared" si="0"/>
        <v>78.82</v>
      </c>
      <c r="F35" s="51">
        <v>78.82</v>
      </c>
      <c r="G35" s="52">
        <v>0</v>
      </c>
    </row>
    <row r="36" spans="1:7" ht="19.5" customHeight="1">
      <c r="A36" s="50" t="s">
        <v>349</v>
      </c>
      <c r="B36" s="86" t="s">
        <v>169</v>
      </c>
      <c r="C36" s="90" t="s">
        <v>85</v>
      </c>
      <c r="D36" s="50" t="s">
        <v>350</v>
      </c>
      <c r="E36" s="51">
        <f t="shared" si="0"/>
        <v>55.35</v>
      </c>
      <c r="F36" s="51">
        <v>55.35</v>
      </c>
      <c r="G36" s="52">
        <v>0</v>
      </c>
    </row>
    <row r="37" spans="1:7" ht="19.5" customHeight="1">
      <c r="A37" s="50" t="s">
        <v>349</v>
      </c>
      <c r="B37" s="86" t="s">
        <v>181</v>
      </c>
      <c r="C37" s="90" t="s">
        <v>85</v>
      </c>
      <c r="D37" s="50" t="s">
        <v>351</v>
      </c>
      <c r="E37" s="51">
        <f t="shared" si="0"/>
        <v>19.98</v>
      </c>
      <c r="F37" s="51">
        <v>19.98</v>
      </c>
      <c r="G37" s="52">
        <v>0</v>
      </c>
    </row>
    <row r="38" spans="1:7" ht="19.5" customHeight="1">
      <c r="A38" s="50" t="s">
        <v>349</v>
      </c>
      <c r="B38" s="86" t="s">
        <v>187</v>
      </c>
      <c r="C38" s="90" t="s">
        <v>85</v>
      </c>
      <c r="D38" s="50" t="s">
        <v>352</v>
      </c>
      <c r="E38" s="51">
        <f t="shared" si="0"/>
        <v>0.07</v>
      </c>
      <c r="F38" s="51">
        <v>0.07</v>
      </c>
      <c r="G38" s="52">
        <v>0</v>
      </c>
    </row>
    <row r="39" spans="1:7" ht="19.5" customHeight="1">
      <c r="A39" s="50" t="s">
        <v>349</v>
      </c>
      <c r="B39" s="86" t="s">
        <v>175</v>
      </c>
      <c r="C39" s="90" t="s">
        <v>85</v>
      </c>
      <c r="D39" s="50" t="s">
        <v>353</v>
      </c>
      <c r="E39" s="51">
        <f t="shared" si="0"/>
        <v>3.42</v>
      </c>
      <c r="F39" s="51">
        <v>3.42</v>
      </c>
      <c r="G39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7" t="s">
        <v>354</v>
      </c>
    </row>
    <row r="2" spans="1:6" ht="19.5" customHeight="1">
      <c r="A2" s="101" t="s">
        <v>355</v>
      </c>
      <c r="B2" s="101"/>
      <c r="C2" s="101"/>
      <c r="D2" s="101"/>
      <c r="E2" s="101"/>
      <c r="F2" s="101"/>
    </row>
    <row r="3" spans="1:6" ht="19.5" customHeight="1">
      <c r="A3" s="39" t="s">
        <v>0</v>
      </c>
      <c r="B3" s="40"/>
      <c r="C3" s="40"/>
      <c r="D3" s="85"/>
      <c r="E3" s="85"/>
      <c r="F3" s="8" t="s">
        <v>5</v>
      </c>
    </row>
    <row r="4" spans="1:6" ht="19.5" customHeight="1">
      <c r="A4" s="110" t="s">
        <v>69</v>
      </c>
      <c r="B4" s="111"/>
      <c r="C4" s="112"/>
      <c r="D4" s="153" t="s">
        <v>70</v>
      </c>
      <c r="E4" s="144" t="s">
        <v>356</v>
      </c>
      <c r="F4" s="104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54"/>
      <c r="E5" s="144"/>
      <c r="F5" s="104"/>
    </row>
    <row r="6" spans="1:6" ht="19.5" customHeight="1">
      <c r="A6" s="86" t="s">
        <v>38</v>
      </c>
      <c r="B6" s="86" t="s">
        <v>38</v>
      </c>
      <c r="C6" s="86" t="s">
        <v>38</v>
      </c>
      <c r="D6" s="91" t="s">
        <v>38</v>
      </c>
      <c r="E6" s="91" t="s">
        <v>59</v>
      </c>
      <c r="F6" s="92">
        <v>29.81</v>
      </c>
    </row>
    <row r="7" spans="1:6" ht="19.5" customHeight="1">
      <c r="A7" s="86" t="s">
        <v>38</v>
      </c>
      <c r="B7" s="86" t="s">
        <v>38</v>
      </c>
      <c r="C7" s="86" t="s">
        <v>38</v>
      </c>
      <c r="D7" s="91" t="s">
        <v>38</v>
      </c>
      <c r="E7" s="91" t="s">
        <v>88</v>
      </c>
      <c r="F7" s="92">
        <v>9.8</v>
      </c>
    </row>
    <row r="8" spans="1:6" ht="19.5" customHeight="1">
      <c r="A8" s="86" t="s">
        <v>82</v>
      </c>
      <c r="B8" s="86" t="s">
        <v>83</v>
      </c>
      <c r="C8" s="86" t="s">
        <v>87</v>
      </c>
      <c r="D8" s="91" t="s">
        <v>85</v>
      </c>
      <c r="E8" s="91" t="s">
        <v>357</v>
      </c>
      <c r="F8" s="92">
        <v>9.8</v>
      </c>
    </row>
    <row r="9" spans="1:6" ht="19.5" customHeight="1">
      <c r="A9" s="86"/>
      <c r="B9" s="86"/>
      <c r="C9" s="86"/>
      <c r="D9" s="91"/>
      <c r="E9" s="91"/>
      <c r="F9" s="92"/>
    </row>
    <row r="10" spans="1:6" ht="19.5" customHeight="1">
      <c r="A10" s="86"/>
      <c r="B10" s="86"/>
      <c r="C10" s="86"/>
      <c r="D10" s="91"/>
      <c r="E10" s="91"/>
      <c r="F10" s="92"/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2022-07-20T04:33:21Z</dcterms:modified>
  <cp:category/>
  <cp:version/>
  <cp:contentType/>
  <cp:contentStatus/>
</cp:coreProperties>
</file>